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tabRatio="715"/>
  </bookViews>
  <sheets>
    <sheet name="TRIMESTRE 1 2023" sheetId="1" r:id="rId1"/>
  </sheets>
  <externalReferences>
    <externalReference r:id="rId2"/>
  </externalReferences>
  <definedNames>
    <definedName name="_xlnm.Print_Area" localSheetId="0">'TRIMESTRE 1 2023'!$A$1:$J$61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0" i="1" l="1"/>
  <c r="I31" i="1"/>
  <c r="I29" i="1"/>
  <c r="J30" i="1"/>
  <c r="J31" i="1"/>
  <c r="J29" i="1"/>
  <c r="C16" i="1" l="1"/>
  <c r="I25" i="1" l="1"/>
</calcChain>
</file>

<file path=xl/sharedStrings.xml><?xml version="1.0" encoding="utf-8"?>
<sst xmlns="http://schemas.openxmlformats.org/spreadsheetml/2006/main" count="96" uniqueCount="85">
  <si>
    <t>Código</t>
  </si>
  <si>
    <t>Documento Relacionado</t>
  </si>
  <si>
    <t>Fecha Versión</t>
  </si>
  <si>
    <t>Versión</t>
  </si>
  <si>
    <t>DEC-FOR013</t>
  </si>
  <si>
    <t>I -Información Institucional</t>
  </si>
  <si>
    <t>I.I - Completar los datos requeridos sobre la institución</t>
  </si>
  <si>
    <t>Capítulo</t>
  </si>
  <si>
    <t>5132 INSTITUTO DOMINICANO DE INVESTIGACIONES AGROPECUARIAS Y FORESTALES</t>
  </si>
  <si>
    <t>Subcapítulo</t>
  </si>
  <si>
    <t>5132.01 INSTITUTO DOMINICANO DE INVESTIGACIONES AGROPECUARIAS Y FORESTALES</t>
  </si>
  <si>
    <t>Unidad Ejecutora</t>
  </si>
  <si>
    <t>5132.01.0001 - INSTITUTO DOMINICANO DE INVESTIGACIONES AGROPECUARIAS Y FORESTALES</t>
  </si>
  <si>
    <t>Misión</t>
  </si>
  <si>
    <t xml:space="preserve"> “Poner al servicio de la agricultura dominicana soluciones tecnológicas que mejoren la competitividad de los sistemas productivos, garanticen la inocuidad de los alimentos, aseguren la sostenibilidad y contribuyan a reducir la pobreza rural”</t>
  </si>
  <si>
    <t>Visión</t>
  </si>
  <si>
    <t>“Ser una institución reconocida por la calidad de sus aportes a la competitividad de los agronegocios dominicanos, la seguridad alimentaria y al manejo sostenible de los recursos naturales”</t>
  </si>
  <si>
    <t>II. Contribución a la Estrategia Nacional de Desarrollo</t>
  </si>
  <si>
    <t>Eje estratégico:</t>
  </si>
  <si>
    <t>Objetivo general:</t>
  </si>
  <si>
    <t>Objetivo(s) específico(s):</t>
  </si>
  <si>
    <t>3.5.3</t>
  </si>
  <si>
    <t>III. Información del Programa</t>
  </si>
  <si>
    <t>Nombre:</t>
  </si>
  <si>
    <t xml:space="preserve">11-Investigación para el desarrollo agropecuario y forestal </t>
  </si>
  <si>
    <t>Descripción:</t>
  </si>
  <si>
    <t>Consiste en contribuir a la generación de riquezas y a la seguridad alimentaria, mediante innovaciones tecnológicas que propicien la competitividad de los sistemas agroempresariales, la sostenibilidad de los recursos naturales y la equidad.</t>
  </si>
  <si>
    <r>
      <t>Beneficiarios:</t>
    </r>
    <r>
      <rPr>
        <sz val="12"/>
        <color rgb="FF000000"/>
        <rFont val="Century Gothic"/>
        <family val="2"/>
      </rPr>
      <t xml:space="preserve"> </t>
    </r>
  </si>
  <si>
    <t xml:space="preserve">Los beneficiarios del programa son todos los productores líderes de los diferentes rubros agropecuarios, técnicos de las diferentes instituciones agropecuarias y sector privado.   </t>
  </si>
  <si>
    <t>Resultado Asociado:</t>
  </si>
  <si>
    <t>Este programa contribuye a las necesidades tecnológicas locales, poniendo en manos de los productores agropecuarios y forestales del país, tecnologías agropecuarias apropiadas que les permitan mejorar sus niveles actuales de productividad y calidad, reducir los costos unitarios de producción, agregando valor a sus productos y en tal sentido mejorar sus niveles de ingresos y su nivel de vida.</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</si>
  <si>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</si>
  <si>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</si>
  <si>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</si>
  <si>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</si>
  <si>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</si>
  <si>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</si>
  <si>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</si>
  <si>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Programación trimestral</t>
  </si>
  <si>
    <t>Ejecución Trimestral</t>
  </si>
  <si>
    <t>Avance</t>
  </si>
  <si>
    <t>Producto</t>
  </si>
  <si>
    <t>Indicador</t>
  </si>
  <si>
    <t>Física
(A)</t>
  </si>
  <si>
    <t>Financiera
(B)</t>
  </si>
  <si>
    <t>Física
(C)</t>
  </si>
  <si>
    <t>Financiera
(D)</t>
  </si>
  <si>
    <t>Física 
(E)</t>
  </si>
  <si>
    <t>Financiera 
 (F)</t>
  </si>
  <si>
    <t>Física 
(%)
 G=E/C</t>
  </si>
  <si>
    <t>Financiero 
(%) 
H=F/D</t>
  </si>
  <si>
    <t>5958-Tecnologías generadas para el manejo agropecuario</t>
  </si>
  <si>
    <t>Cantidad de tecnologías Generadas</t>
  </si>
  <si>
    <t>6036-Tecnologías validadas a escala comercial</t>
  </si>
  <si>
    <t>Cantidad de tecnologías validadas</t>
  </si>
  <si>
    <t>6045-Técnicos y productores agropecuarios acceden a servicios y a tecnologías generadas o validadas por el IDIAF</t>
  </si>
  <si>
    <t>Cantidad de técnicos y productores beneficiados</t>
  </si>
  <si>
    <t>V. Análisis de los Logros y Desviaciones</t>
  </si>
  <si>
    <t>V.I - Información de Logros y Desviaciones por Producto</t>
  </si>
  <si>
    <t xml:space="preserve">Producto: </t>
  </si>
  <si>
    <t xml:space="preserve">Descripción del producto: </t>
  </si>
  <si>
    <t>Logros alcanzados:</t>
  </si>
  <si>
    <t>Causas y justificación del desvío:</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</si>
  <si>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</si>
  <si>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 Presupuesto Anual</t>
  </si>
  <si>
    <t>Este producto consiste en el desarrollo de tecnologías y generación de informaciones básicas para mejorar los procesos productivos de cultivos y pecuarios. Estos procesos incluyen: mejoramiento y conservación de recuros genéticos, manejo de la nutrición, control de plagas y enfermedades, control de malezas, manejo de pastos y forrajes, manejo de cosecha y poscosecha, etc.</t>
  </si>
  <si>
    <t>Se refiere a la siembra, cultivo, cosecha y comercialización de diferentes rubros agrícolas (plátano, banano, yuca, tomate, ají, etc.) para la generación de recursos económicos, al tiempo que se prueban a nivel comercial las tecnologías generadas o adaptadas para esos cultivos. Además, se validan tecnologías para la producción pecuaria.</t>
  </si>
  <si>
    <t>Este producto consiste en la transferencia de las tecnologías generadas o validadas por el IDIAF a los productores agropecuarios; es decir, poner en manos de los ciudadanos clientes, por diferentes medios, dichas tecnologías. Además, incluye la prestación de servicios de laboratorios de suelo y protección vegetal y la producción y distribución de material de siembra de calidad.</t>
  </si>
  <si>
    <t xml:space="preserve">VI. I - De acuerdo a los eventos presentados durante la ejecución del producto, ¿qué aspecto puede mejorarse? </t>
  </si>
  <si>
    <t>Elaborado por:</t>
  </si>
  <si>
    <t>Aprobado por:</t>
  </si>
  <si>
    <t xml:space="preserve">María Cuevas </t>
  </si>
  <si>
    <t>Analista de Planificación y Desarrollo</t>
  </si>
  <si>
    <t>Enc. Depto. Planificación y Desarrollo</t>
  </si>
  <si>
    <t xml:space="preserve">“Una economía territorial y sectorialmente integrada, innovadora, diversificada, plural, orientada a la calidad y ambientalmente sostenible, que crea y desconcentra la riqueza, genera crecimiento alto y sostenido con equidad y empleo digno, y que aprovecha y potencia las oportunidades del mercado local y se inserta de forma competitiva en la economía global”. </t>
  </si>
  <si>
    <t>Estructura productiva sectorial y territorialmente adecuada, integrada competitivamente a la economía global y que aprovecha las oportunidades del mercado local.</t>
  </si>
  <si>
    <t>Eduardo Fulcar Montero</t>
  </si>
  <si>
    <t>Informe de Evaluación trimestral de las Metas Físicas-Financieras Enero-Marzo 2024</t>
  </si>
  <si>
    <r>
      <rPr>
        <i/>
        <sz val="11"/>
        <rFont val="Calibri"/>
        <family val="2"/>
        <scheme val="minor"/>
      </rPr>
      <t xml:space="preserve">Durante este trimestre se había programado obtener cinco tecnologías y se lograron las tres:
1) En estudio para determinar el rendimiento en polvo de la cáscara del cacao con la finalidad de ser usada en la fabricación de briquetas para combustible y en formulación de alimentos para animales, se determinó un rendimiento promedio de 15.4 %. Es decir, por cada 100 kilogramos de cáscara de cacao fresca se obtienen 15.4 kilogramos de polvo o ‘harina’ de cáscara de cacao. El color de la cáscara (amarillo o anaranjado) no afectó significativamente el rendimiento
2) En estudio para evaluar la efectividad de 16 cepas de Trichoderma en el control de hongo fitoparásito Pithyum sp. se encontró que todas fueron efectivas, presentando niveles de antagonismo desde moderado a muy alto. Las mismas, por su alto poder antagónico, pueden ser utilizadas en futuras investigaciones a nivel de invernadero y campo        
3) Avance en la instalación de la actividad de Uso de un implante hormonal (B- 17), sobre los parámetros productivos en ganado bovino mestizos de ceba.
</t>
    </r>
    <r>
      <rPr>
        <i/>
        <sz val="11"/>
        <color rgb="FFFF0000"/>
        <rFont val="Calibri"/>
        <family val="2"/>
        <scheme val="minor"/>
      </rPr>
      <t xml:space="preserve">
                                                                                                                                                                           </t>
    </r>
  </si>
  <si>
    <t xml:space="preserve"> Durante el trimestre se programó beneficiar a 421 personas y se logró impactar a 499 (Técnicos, Productores, Estudiantes). 
-91 beneficiarios en análisis de laboratorio de  800 muestras  de material de suelo y material de vegetal de cultivos, analizadas en los laboratorios de  Mata Larga y CENTA en Pantoja.
-370 técnicos, productores estudiantes en día de campo, visitas a estaciones experimentales y trabajos de pasantía de estudiantes. Además, en talleres sobre fertilización, producción de compost y manejo de plagas en pimiento, batata, papa y arroz.
-A 38 productores se les suministró material vegetal y pies de cría. A 12 de ellos, semillas de gandul, plantas sanas de limón persa, plantas de cacao. A  26 productores fueron beneficiarios de 118,125 alevines de tilapias, del acuerdo FEDA-CODOPESCA.
</t>
  </si>
  <si>
    <r>
      <rPr>
        <i/>
        <sz val="11"/>
        <rFont val="Calibri"/>
        <family val="2"/>
        <scheme val="minor"/>
      </rPr>
      <t xml:space="preserve">Durante este trimestre se había programado obtener seis tecnologías y se lograron  cinco (5):
1) Validadas tecnologías para la producción de plantas de cacao en la estación Mata Larga.
2) Validadas tecnologías para la producción de ajo en la estación Constanza.
3) Manejo de caprinos, a través de la desparasitación y manejo de problemas respiratorio de cabritos.
4) Alimentación en caprinos estabulados, con leguminosas, arbustiva y pastos
5) Validación de tecnologías en la producción de yuca 
</t>
    </r>
    <r>
      <rPr>
        <i/>
        <sz val="11"/>
        <color rgb="FFFF0000"/>
        <rFont val="Calibri"/>
        <family val="2"/>
        <scheme val="minor"/>
      </rPr>
      <t xml:space="preserve">                            </t>
    </r>
  </si>
  <si>
    <t>Las metas físicas se lograron ejecutar en un 83.33% de lo programado, con un desvío del 16.67%, la causa de la tecnología no validada estuvo en que la misma, era con el cultivo de las habichuelas y no se pudo cosechar por fuerte ataque de plagas, causado por el trips de la habichuela (Megalurothrips usitatus). Las metas financieras se ejecutaron en un 86.38%, con una desviación de 13.62%, esto debido a que durante el trimestre no se pudieron completar las solicitudes de pago de los procesos de compra realizados en el último mes del trimestre, por tanto los devengados no se reflejan en el sistema del SIGEF.</t>
  </si>
  <si>
    <t>- Capacitar personal en las diferentes dependencias del IDIAF a nivel nacional, para asegurar que las solicitudes de compras sean bien elaboradas y lleguen al departamento de Compras con todos sus requerimientos.</t>
  </si>
  <si>
    <t>Las metas físicas se lograron ejecutar en un 60% de lo programado, con un desvío del 40%, la causa fundamental estuvo en que dos tecnologías que se generarían de ensayos en actividades con el cultivo de habichuelas se perdieron debido a que hubo un fuerte ataque de plagas, causado por el trips de la habichuela (Megalurothrips usitatus). Las metas financiera se ejecutaron en un 75.54%, con una desviación de 24.46%. La causa principal fue que se presupuestó el salario desde enero para la contratación de 10 nuevos investigadores, como resultado de un concurso con la asistencia del Ministerio de de Administración Pública, pero el proceso culminó a final de febrero de este año, donde sólo pasaron las evaluaciones cuatro investigadores. Además, se presupuestaron fondos para la compra de combustible, pero sólo se hace un proceso en el año y se espera completar las cuotas en que se distribuyeron los fondos para iniciar el proceso de licitación. Tampoco se imprimieron unas Guísa técnicas de manejo de los cultivos de mango, aguacate y yuca, debido a que las misma no estaban terminadas para su impresión.</t>
  </si>
  <si>
    <t xml:space="preserve">Las metas físicas se lograron ejecutar en un 118.53% , con un desvío del 18.53%, por encima de lo programado.  La diferencia entre la meta física programada y ejecutada se debió a que no estaba prevista la realización de cuatro (4) curso-talleres sobre el uso de fertilizantes, elaboración de abonos orgánicos  y manejo de plagas y enfermedades en los cultivos de papa, arroz, pimiento morrón  y batata, impartidos con la colaboración de expertos coreanos que fueron traídos al país a través de cooperación de KOPIA-RDA. Las metas financieras se ejecutaron en un 40.54%, con una desviación de 59.46%. Este es debido a proceso no iniciado en la compra del combustible como en el producto 5898, un proceso de contratación de compra de alimentos para las diferentes actividades del producto, de las cuales no hubo ningún gasto, por parte del IDIAF, sino que fueron gastadas a través del Centro Kopia y otros proyectos. Además existen procesos iniciados para la compra de equipos y material gastable para el manejo de animales, que no se completaron en el trimestre.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</si>
</sst>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dd/mm/yyyy;@"/>
    <numFmt numFmtId="165" formatCode="[$-10409]#,##0;\-#,##0"/>
    <numFmt numFmtId="166" formatCode="[$-10409]#,##0.00;\-#,##0.00"/>
    <numFmt numFmtId="167" formatCode="[$-10409]0.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i/>
      <sz val="11"/>
      <color theme="1"/>
      <name val="Calibri"/>
      <family val="2"/>
      <scheme val="minor"/>
    </font>
    <font>
      <sz val="11"/>
      <name val="Calibri"/>
      <family val="2"/>
    </font>
    <font>
      <sz val="10"/>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10"/>
      <name val="Calibri"/>
      <family val="2"/>
    </font>
    <font>
      <b/>
      <sz val="10"/>
      <name val="Calibri"/>
      <family val="2"/>
    </font>
    <font>
      <i/>
      <sz val="11"/>
      <color rgb="FFFF0000"/>
      <name val="Calibri"/>
      <family val="2"/>
      <scheme val="minor"/>
    </font>
    <font>
      <sz val="11"/>
      <name val="Calibri"/>
      <family val="2"/>
      <scheme val="minor"/>
    </font>
    <font>
      <i/>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4">
    <xf numFmtId="0" fontId="0" fillId="0" borderId="0" xfId="0"/>
    <xf numFmtId="0" fontId="3" fillId="2" borderId="1" xfId="0" applyFont="1" applyFill="1" applyBorder="1" applyAlignment="1">
      <alignment vertical="top" wrapText="1"/>
    </xf>
    <xf numFmtId="0" fontId="3" fillId="2" borderId="5" xfId="0" applyFont="1" applyFill="1" applyBorder="1" applyAlignment="1">
      <alignment vertical="top"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2" borderId="9" xfId="0" applyFont="1" applyFill="1" applyBorder="1" applyAlignment="1">
      <alignment vertical="top"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2" fillId="0" borderId="17" xfId="0" applyFont="1" applyBorder="1"/>
    <xf numFmtId="0" fontId="12" fillId="0" borderId="0" xfId="0" applyFont="1" applyProtection="1">
      <protection locked="0"/>
    </xf>
    <xf numFmtId="0" fontId="13" fillId="7" borderId="19" xfId="0" applyFont="1" applyFill="1" applyBorder="1" applyAlignment="1">
      <alignment horizontal="center" vertical="center" wrapText="1"/>
    </xf>
    <xf numFmtId="0" fontId="13" fillId="7" borderId="19" xfId="0" applyFont="1" applyFill="1" applyBorder="1" applyAlignment="1">
      <alignment horizontal="center" vertical="center"/>
    </xf>
    <xf numFmtId="0" fontId="13"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0" fillId="0" borderId="17" xfId="0" applyBorder="1"/>
    <xf numFmtId="0" fontId="17" fillId="9" borderId="30" xfId="0" applyFont="1" applyFill="1" applyBorder="1" applyAlignment="1">
      <alignment horizontal="center" vertical="center" wrapText="1" readingOrder="1"/>
    </xf>
    <xf numFmtId="0" fontId="17" fillId="9" borderId="31" xfId="0" applyFont="1" applyFill="1" applyBorder="1" applyAlignment="1">
      <alignment horizontal="center" vertical="center" wrapText="1" readingOrder="1"/>
    </xf>
    <xf numFmtId="0" fontId="17" fillId="9" borderId="32" xfId="0" applyFont="1" applyFill="1" applyBorder="1" applyAlignment="1">
      <alignment horizontal="center" vertical="center" wrapText="1" readingOrder="1"/>
    </xf>
    <xf numFmtId="0" fontId="9" fillId="0" borderId="17" xfId="0" applyFont="1" applyBorder="1" applyAlignment="1" applyProtection="1">
      <alignment vertical="center" wrapText="1"/>
      <protection locked="0"/>
    </xf>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2" fillId="0" borderId="23" xfId="0" applyFont="1" applyBorder="1" applyAlignment="1" applyProtection="1">
      <alignment vertical="top" wrapText="1"/>
      <protection locked="0"/>
    </xf>
    <xf numFmtId="0" fontId="12" fillId="0" borderId="28" xfId="0" applyFont="1" applyBorder="1" applyAlignment="1" applyProtection="1">
      <alignment vertical="top" wrapText="1"/>
      <protection locked="0"/>
    </xf>
    <xf numFmtId="165" fontId="21" fillId="0" borderId="37" xfId="0" applyNumberFormat="1" applyFont="1" applyBorder="1" applyAlignment="1" applyProtection="1">
      <alignment horizontal="center" vertical="center" wrapText="1" readingOrder="1"/>
      <protection locked="0"/>
    </xf>
    <xf numFmtId="166" fontId="21" fillId="0" borderId="37" xfId="0" applyNumberFormat="1" applyFont="1" applyBorder="1" applyAlignment="1" applyProtection="1">
      <alignment horizontal="right" vertical="center" wrapText="1" readingOrder="1"/>
      <protection locked="0"/>
    </xf>
    <xf numFmtId="0" fontId="21" fillId="0" borderId="37" xfId="0" applyFont="1" applyBorder="1" applyAlignment="1">
      <alignment horizontal="center" vertical="center"/>
    </xf>
    <xf numFmtId="167" fontId="12" fillId="8" borderId="25" xfId="0" applyNumberFormat="1" applyFont="1" applyFill="1" applyBorder="1" applyAlignment="1">
      <alignment horizontal="center" vertical="center" wrapText="1" readingOrder="1"/>
    </xf>
    <xf numFmtId="0" fontId="17" fillId="9" borderId="38" xfId="0" applyFont="1" applyFill="1" applyBorder="1" applyAlignment="1">
      <alignment horizontal="center" vertical="center" wrapText="1" readingOrder="1"/>
    </xf>
    <xf numFmtId="4" fontId="21" fillId="0" borderId="37" xfId="0" applyNumberFormat="1" applyFont="1" applyBorder="1" applyAlignment="1">
      <alignment vertical="center"/>
    </xf>
    <xf numFmtId="165" fontId="21" fillId="0" borderId="37" xfId="0" applyNumberFormat="1" applyFont="1" applyBorder="1" applyAlignment="1" applyProtection="1">
      <alignment horizontal="center" vertical="center" wrapText="1"/>
      <protection locked="0"/>
    </xf>
    <xf numFmtId="10" fontId="12" fillId="8" borderId="37" xfId="2" applyNumberFormat="1" applyFont="1" applyFill="1" applyBorder="1" applyAlignment="1" applyProtection="1">
      <alignment horizontal="center" vertical="center" wrapText="1" readingOrder="1"/>
    </xf>
    <xf numFmtId="165" fontId="12" fillId="0" borderId="37" xfId="0" applyNumberFormat="1" applyFont="1" applyBorder="1" applyAlignment="1" applyProtection="1">
      <alignment horizontal="center" vertical="center" wrapText="1"/>
      <protection locked="0"/>
    </xf>
    <xf numFmtId="4" fontId="0" fillId="0" borderId="37" xfId="0" applyNumberFormat="1" applyBorder="1" applyAlignment="1">
      <alignment vertical="center"/>
    </xf>
    <xf numFmtId="165" fontId="12" fillId="0" borderId="37" xfId="0" applyNumberFormat="1" applyFont="1" applyBorder="1" applyAlignment="1">
      <alignment horizontal="center" vertical="center" wrapText="1"/>
    </xf>
    <xf numFmtId="166" fontId="12" fillId="0" borderId="37" xfId="0" applyNumberFormat="1" applyFont="1" applyBorder="1" applyAlignment="1" applyProtection="1">
      <alignment horizontal="right" vertical="center" wrapText="1" readingOrder="1"/>
      <protection locked="0"/>
    </xf>
    <xf numFmtId="0" fontId="12" fillId="0" borderId="0" xfId="0" applyFont="1" applyAlignment="1" applyProtection="1">
      <alignment horizontal="left"/>
      <protection locked="0"/>
    </xf>
    <xf numFmtId="0" fontId="12" fillId="0" borderId="34" xfId="0" applyFont="1" applyBorder="1" applyAlignment="1" applyProtection="1">
      <alignment horizontal="center"/>
      <protection locked="0"/>
    </xf>
    <xf numFmtId="0" fontId="12" fillId="0" borderId="36" xfId="0" applyFont="1" applyBorder="1" applyAlignment="1" applyProtection="1">
      <alignment horizontal="center"/>
      <protection locked="0"/>
    </xf>
    <xf numFmtId="0" fontId="12" fillId="0" borderId="0" xfId="0" applyFont="1" applyAlignment="1" applyProtection="1">
      <alignment horizontal="center"/>
      <protection locked="0"/>
    </xf>
    <xf numFmtId="0" fontId="0" fillId="0" borderId="0" xfId="0" applyAlignment="1">
      <alignment horizontal="center"/>
    </xf>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7" fillId="5" borderId="17" xfId="0" applyFont="1" applyFill="1" applyBorder="1" applyAlignment="1">
      <alignment horizontal="left" vertical="center"/>
    </xf>
    <xf numFmtId="0" fontId="7" fillId="5" borderId="0" xfId="0" applyFont="1" applyFill="1" applyAlignment="1">
      <alignment horizontal="left" vertical="center"/>
    </xf>
    <xf numFmtId="0" fontId="7" fillId="5" borderId="18" xfId="0" applyFont="1" applyFill="1" applyBorder="1" applyAlignment="1">
      <alignment horizontal="left" vertical="center"/>
    </xf>
    <xf numFmtId="0" fontId="8" fillId="6" borderId="17" xfId="0" applyFont="1" applyFill="1" applyBorder="1" applyAlignment="1">
      <alignment horizontal="left" vertical="center"/>
    </xf>
    <xf numFmtId="0" fontId="8" fillId="6" borderId="0" xfId="0" applyFont="1" applyFill="1" applyAlignment="1">
      <alignment horizontal="left" vertical="center"/>
    </xf>
    <xf numFmtId="0" fontId="8" fillId="6" borderId="18" xfId="0" applyFont="1" applyFill="1" applyBorder="1" applyAlignment="1">
      <alignment horizontal="left" vertical="center"/>
    </xf>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0" fillId="7" borderId="19" xfId="0" applyFill="1" applyBorder="1" applyAlignment="1">
      <alignment horizontal="left" vertical="center" wrapText="1"/>
    </xf>
    <xf numFmtId="0" fontId="0" fillId="7" borderId="20" xfId="0" applyFill="1" applyBorder="1" applyAlignment="1">
      <alignment horizontal="left" vertical="center" wrapText="1"/>
    </xf>
    <xf numFmtId="0" fontId="15" fillId="7" borderId="22" xfId="0" applyFont="1" applyFill="1" applyBorder="1" applyAlignment="1">
      <alignment horizontal="center" vertical="center" wrapText="1" readingOrder="1"/>
    </xf>
    <xf numFmtId="0" fontId="15" fillId="7" borderId="23" xfId="0" applyFont="1" applyFill="1" applyBorder="1" applyAlignment="1">
      <alignment horizontal="center" vertical="center" wrapText="1" readingOrder="1"/>
    </xf>
    <xf numFmtId="0" fontId="15" fillId="7" borderId="24" xfId="0" applyFont="1" applyFill="1" applyBorder="1" applyAlignment="1">
      <alignment horizontal="center" vertical="center" wrapText="1" readingOrder="1"/>
    </xf>
    <xf numFmtId="0" fontId="15" fillId="7" borderId="25" xfId="0" applyFont="1" applyFill="1" applyBorder="1" applyAlignment="1">
      <alignment horizontal="center" vertical="center" wrapText="1" readingOrder="1"/>
    </xf>
    <xf numFmtId="0" fontId="15" fillId="7" borderId="26" xfId="0" applyFont="1" applyFill="1" applyBorder="1" applyAlignment="1">
      <alignment horizontal="center" vertical="center" wrapText="1" readingOrder="1"/>
    </xf>
    <xf numFmtId="39" fontId="12" fillId="0" borderId="27" xfId="1" applyNumberFormat="1" applyFont="1" applyFill="1" applyBorder="1" applyAlignment="1" applyProtection="1">
      <alignment horizontal="center" vertical="center" wrapText="1" readingOrder="1"/>
      <protection locked="0"/>
    </xf>
    <xf numFmtId="39" fontId="12" fillId="0" borderId="28" xfId="1" applyNumberFormat="1" applyFont="1" applyFill="1" applyBorder="1" applyAlignment="1" applyProtection="1">
      <alignment horizontal="center" vertical="center" wrapText="1" readingOrder="1"/>
      <protection locked="0"/>
    </xf>
    <xf numFmtId="39" fontId="12" fillId="0" borderId="24" xfId="1" applyNumberFormat="1" applyFont="1" applyFill="1" applyBorder="1" applyAlignment="1" applyProtection="1">
      <alignment horizontal="center" vertical="center" wrapText="1" readingOrder="1"/>
      <protection locked="0"/>
    </xf>
    <xf numFmtId="39" fontId="12" fillId="0" borderId="25" xfId="1" applyNumberFormat="1" applyFont="1" applyFill="1" applyBorder="1" applyAlignment="1" applyProtection="1">
      <alignment horizontal="center" vertical="center" wrapText="1" readingOrder="1"/>
      <protection locked="0"/>
    </xf>
    <xf numFmtId="39" fontId="12" fillId="0" borderId="23" xfId="1" applyNumberFormat="1" applyFont="1" applyFill="1" applyBorder="1" applyAlignment="1" applyProtection="1">
      <alignment horizontal="center" vertical="center" wrapText="1" readingOrder="1"/>
      <protection locked="0"/>
    </xf>
    <xf numFmtId="39" fontId="12" fillId="0" borderId="24" xfId="1" applyNumberFormat="1" applyFont="1" applyFill="1" applyBorder="1" applyAlignment="1" applyProtection="1">
      <alignment horizontal="center" vertical="center" readingOrder="1"/>
      <protection locked="0"/>
    </xf>
    <xf numFmtId="39" fontId="12" fillId="0" borderId="25" xfId="1" applyNumberFormat="1" applyFont="1" applyFill="1" applyBorder="1" applyAlignment="1" applyProtection="1">
      <alignment horizontal="center" vertical="center" readingOrder="1"/>
      <protection locked="0"/>
    </xf>
    <xf numFmtId="39" fontId="12" fillId="0" borderId="23" xfId="1" applyNumberFormat="1" applyFont="1" applyFill="1" applyBorder="1" applyAlignment="1" applyProtection="1">
      <alignment horizontal="center" vertical="center" readingOrder="1"/>
      <protection locked="0"/>
    </xf>
    <xf numFmtId="10" fontId="12" fillId="8" borderId="28" xfId="2" applyNumberFormat="1" applyFont="1" applyFill="1" applyBorder="1" applyAlignment="1" applyProtection="1">
      <alignment horizontal="center" vertical="center" wrapText="1" readingOrder="1"/>
    </xf>
    <xf numFmtId="10" fontId="12" fillId="8" borderId="29" xfId="2" applyNumberFormat="1" applyFont="1" applyFill="1" applyBorder="1" applyAlignment="1" applyProtection="1">
      <alignment horizontal="center" vertical="center" wrapText="1" readingOrder="1"/>
    </xf>
    <xf numFmtId="0" fontId="15" fillId="9" borderId="28" xfId="0" applyFont="1" applyFill="1" applyBorder="1" applyAlignment="1">
      <alignment horizontal="center" vertical="center" wrapText="1" readingOrder="1"/>
    </xf>
    <xf numFmtId="0" fontId="12" fillId="7" borderId="28" xfId="0" applyFont="1" applyFill="1" applyBorder="1" applyAlignment="1">
      <alignment vertical="top" wrapText="1"/>
    </xf>
    <xf numFmtId="0" fontId="16" fillId="9" borderId="28" xfId="0" applyFont="1" applyFill="1" applyBorder="1" applyAlignment="1">
      <alignment horizontal="center" vertical="center" wrapText="1" readingOrder="1"/>
    </xf>
    <xf numFmtId="0" fontId="12" fillId="7" borderId="29" xfId="0" applyFont="1" applyFill="1" applyBorder="1" applyAlignment="1">
      <alignment vertical="top" wrapText="1"/>
    </xf>
    <xf numFmtId="0" fontId="22" fillId="0" borderId="0" xfId="0" applyFont="1" applyFill="1" applyAlignment="1" applyProtection="1">
      <alignment horizontal="left" vertical="top" wrapText="1"/>
      <protection locked="0"/>
    </xf>
    <xf numFmtId="0" fontId="20" fillId="0" borderId="0" xfId="0" applyFont="1" applyFill="1" applyAlignment="1" applyProtection="1">
      <alignment horizontal="left" vertical="top" wrapText="1"/>
      <protection locked="0"/>
    </xf>
    <xf numFmtId="0" fontId="20" fillId="0" borderId="18" xfId="0" applyFont="1" applyFill="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18" xfId="0" applyFont="1" applyBorder="1" applyAlignment="1" applyProtection="1">
      <alignment horizontal="left" vertical="top"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22" fillId="0" borderId="0" xfId="0" applyFont="1" applyFill="1" applyAlignment="1" applyProtection="1">
      <alignment horizontal="justify" vertical="top" wrapText="1"/>
      <protection locked="0"/>
    </xf>
    <xf numFmtId="0" fontId="22" fillId="0" borderId="18" xfId="0" applyFont="1" applyFill="1" applyBorder="1" applyAlignment="1" applyProtection="1">
      <alignment horizontal="justify" vertical="top" wrapText="1"/>
      <protection locked="0"/>
    </xf>
    <xf numFmtId="0" fontId="8" fillId="6" borderId="17"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18" xfId="0" applyFont="1" applyFill="1" applyBorder="1" applyAlignment="1">
      <alignment horizontal="left" vertical="center" wrapText="1"/>
    </xf>
    <xf numFmtId="0" fontId="22" fillId="0" borderId="33" xfId="0" quotePrefix="1" applyFont="1" applyBorder="1" applyAlignment="1" applyProtection="1">
      <alignment horizontal="left" vertical="center" wrapText="1"/>
      <protection locked="0"/>
    </xf>
    <xf numFmtId="0" fontId="22" fillId="0" borderId="34" xfId="0" applyFont="1" applyBorder="1" applyAlignment="1" applyProtection="1">
      <alignment horizontal="left" vertical="center" wrapText="1"/>
      <protection locked="0"/>
    </xf>
    <xf numFmtId="0" fontId="22" fillId="0" borderId="35" xfId="0" applyFont="1" applyBorder="1" applyAlignment="1" applyProtection="1">
      <alignment horizontal="left" vertical="center" wrapText="1"/>
      <protection locked="0"/>
    </xf>
    <xf numFmtId="0" fontId="18" fillId="0" borderId="0" xfId="0" applyFont="1" applyAlignment="1">
      <alignment horizontal="left" vertical="center" wrapText="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11"/>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11"/>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Calibri"/>
        <scheme val="none"/>
      </font>
      <numFmt numFmtId="166" formatCode="[$-10409]#,##0.00;\-#,##0.00"/>
      <fill>
        <patternFill patternType="none">
          <fgColor indexed="64"/>
          <bgColor indexed="65"/>
        </patternFill>
      </fill>
      <alignment horizontal="right"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Calibri"/>
        <scheme val="minor"/>
      </font>
      <numFmt numFmtId="166" formatCode="[$-10409]#,##0.00;\-#,##0.00"/>
      <alignment horizontal="right"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Calibri"/>
        <scheme val="none"/>
      </font>
      <numFmt numFmtId="165" formatCode="[$-10409]#,##0;\-#,##0"/>
      <alignment horizontal="center" vertical="center" textRotation="0" wrapText="1" indent="0" justifyLastLine="0" shrinkToFit="0" readingOrder="1"/>
      <border diagonalUp="0" diagonalDown="0" outline="0">
        <left style="thin">
          <color theme="0" tint="-0.34998626667073579"/>
        </left>
        <right style="thin">
          <color indexed="64"/>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numFmt numFmtId="166" formatCode="[$-10409]#,##0.00;\-#,##0.00"/>
      <fill>
        <patternFill patternType="none">
          <fgColor indexed="64"/>
          <bgColor indexed="65"/>
        </patternFill>
      </fill>
      <alignment horizontal="right"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11"/>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0</xdr:col>
      <xdr:colOff>1437247</xdr:colOff>
      <xdr:row>2</xdr:row>
      <xdr:rowOff>227906</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114300" y="0"/>
          <a:ext cx="1322947" cy="7803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row>
        <row r="8">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D13" t="str">
            <v>1.3.2</v>
          </cell>
          <cell r="E13" t="str">
            <v>Promover la consolidación del sistema electoral y de partidos políticos para garantizar la actuación responsable, democrática y transparente de los actores e instituciones del sistema político</v>
          </cell>
        </row>
        <row r="14">
          <cell r="D14" t="str">
            <v>1.3.3</v>
          </cell>
          <cell r="E14" t="str">
            <v>Fortalecer las capacidades de control y fiscalización del Congreso Nacional para proteger los recursos públicos y asegurar su uso eficiente, eficaz y transparente</v>
          </cell>
        </row>
        <row r="15">
          <cell r="D15" t="str">
            <v>1.4.1</v>
          </cell>
          <cell r="E15" t="str">
            <v>Garantizar la defensa de los intereses nacionales en los espacios terrestre, marítimo y aéreo</v>
          </cell>
        </row>
        <row r="16">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D17" t="str">
            <v>2.1.1</v>
          </cell>
          <cell r="E17" t="str">
            <v>Implantar y garantizar un sistema educativo nacional de calidad</v>
          </cell>
        </row>
        <row r="18">
          <cell r="D18" t="str">
            <v>2.1.2</v>
          </cell>
          <cell r="E18" t="str">
            <v>Universalizar la educación desde el nivel inicial hasta completar el nivel medio</v>
          </cell>
        </row>
        <row r="19">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D20" t="str">
            <v>2.2.2</v>
          </cell>
          <cell r="E20" t="str">
            <v>Universalizar el aseguramiento en salud para garantizar el acceso a servicios de salud y reducir el gasto de bolsillo</v>
          </cell>
        </row>
        <row r="21">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D22" t="str">
            <v>2.3.1</v>
          </cell>
          <cell r="E22" t="str">
            <v>Construir una cultura de igualdad y equidad entre hombres y mujeres</v>
          </cell>
        </row>
        <row r="23">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D24" t="str">
            <v>2.3.3</v>
          </cell>
          <cell r="E24" t="str">
            <v>Disminuir la pobreza mediante un efectivo y eficiente sistema de protección social, que tome en cuenta las necesidades y vulnerabilidades a lo largo del ciclo de vida</v>
          </cell>
        </row>
        <row r="25">
          <cell r="D25" t="str">
            <v>2.3.4</v>
          </cell>
          <cell r="E25" t="str">
            <v>Proteger a los niños, niñas, adolescentes y jóvenes desde la primera infancia para propiciar su desarrollo integral e inclusión social</v>
          </cell>
        </row>
        <row r="26">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sheetData>
    </sheetDataSet>
  </externalBook>
</externalLink>
</file>

<file path=xl/tables/table1.xml><?xml version="1.0" encoding="utf-8"?>
<table xmlns="http://schemas.openxmlformats.org/spreadsheetml/2006/main" id="1" name="Tabla1334" displayName="Tabla1334" ref="A28:J31" totalsRowShown="0" headerRowDxfId="14" dataDxfId="12" headerRowBorderDxfId="13" tableBorderDxfId="11" totalsRowBorderDxfId="10">
  <tableColumns count="10">
    <tableColumn id="1" name="Producto" dataDxfId="9"/>
    <tableColumn id="2" name="Indicador" dataDxfId="8"/>
    <tableColumn id="3" name="Física_x000a_(A)" dataDxfId="7">
      <calculatedColumnFormula>E29+G29+I29+K29</calculatedColumnFormula>
    </tableColumn>
    <tableColumn id="4" name="Financiera_x000a_(B)" dataDxfId="6">
      <calculatedColumnFormula>F29+H29+J29+L29</calculatedColumnFormula>
    </tableColumn>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Tabla1334[[#This Row],[Física 
(E)]]/Tabla1334[[#This Row],[Física
(C)]]</calculatedColumnFormula>
    </tableColumn>
    <tableColumn id="8" name="Financiero _x000a_(%) _x000a_H=F/D" dataDxfId="0">
      <calculatedColumnFormula>Tabla1334[[#This Row],[Financiera 
 (F)]]/Tabla1334[[#This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tabSelected="1" view="pageBreakPreview" zoomScale="80" zoomScaleNormal="120" zoomScaleSheetLayoutView="80" workbookViewId="0">
      <selection activeCell="B41" sqref="B41:J41"/>
    </sheetView>
  </sheetViews>
  <sheetFormatPr baseColWidth="10" defaultRowHeight="15" x14ac:dyDescent="0.25"/>
  <cols>
    <col min="1" max="1" width="30.28515625" style="10" customWidth="1"/>
    <col min="2" max="2" width="13.7109375" style="10" customWidth="1"/>
    <col min="3" max="3" width="9.7109375" style="10" customWidth="1"/>
    <col min="4" max="4" width="16.140625" style="10" customWidth="1"/>
    <col min="5" max="5" width="10.28515625" style="10" customWidth="1"/>
    <col min="6" max="6" width="20.140625" style="10" customWidth="1"/>
    <col min="7" max="7" width="9.7109375" style="10" customWidth="1"/>
    <col min="8" max="8" width="16" style="10" customWidth="1"/>
    <col min="9" max="9" width="11.5703125" style="10" customWidth="1"/>
    <col min="10" max="10" width="10" style="10" customWidth="1"/>
  </cols>
  <sheetData>
    <row r="1" spans="1:10" ht="21.75" thickBot="1" x14ac:dyDescent="0.3">
      <c r="A1" s="1"/>
      <c r="B1" s="44" t="s">
        <v>77</v>
      </c>
      <c r="C1" s="45"/>
      <c r="D1" s="45"/>
      <c r="E1" s="45"/>
      <c r="F1" s="45"/>
      <c r="G1" s="45"/>
      <c r="H1" s="45"/>
      <c r="I1" s="45"/>
      <c r="J1" s="46"/>
    </row>
    <row r="2" spans="1:10" ht="21.75" thickBot="1" x14ac:dyDescent="0.3">
      <c r="A2" s="2"/>
      <c r="B2" s="47" t="s">
        <v>0</v>
      </c>
      <c r="C2" s="48"/>
      <c r="D2" s="47" t="s">
        <v>1</v>
      </c>
      <c r="E2" s="48"/>
      <c r="F2" s="48"/>
      <c r="G2" s="48"/>
      <c r="H2" s="49"/>
      <c r="I2" s="3" t="s">
        <v>2</v>
      </c>
      <c r="J2" s="4" t="s">
        <v>3</v>
      </c>
    </row>
    <row r="3" spans="1:10" ht="21.75" thickBot="1" x14ac:dyDescent="0.3">
      <c r="A3" s="5"/>
      <c r="B3" s="50" t="s">
        <v>4</v>
      </c>
      <c r="C3" s="51"/>
      <c r="D3" s="50"/>
      <c r="E3" s="51"/>
      <c r="F3" s="51"/>
      <c r="G3" s="51"/>
      <c r="H3" s="52"/>
      <c r="I3" s="6"/>
      <c r="J3" s="7"/>
    </row>
    <row r="4" spans="1:10" x14ac:dyDescent="0.25">
      <c r="A4" s="53"/>
      <c r="B4" s="54"/>
      <c r="C4" s="54"/>
      <c r="D4" s="40"/>
      <c r="E4" s="40"/>
      <c r="F4" s="40"/>
      <c r="G4" s="40"/>
      <c r="H4" s="40"/>
      <c r="I4" s="54"/>
      <c r="J4" s="55"/>
    </row>
    <row r="5" spans="1:10" ht="3" customHeight="1" x14ac:dyDescent="0.25">
      <c r="A5" s="56"/>
      <c r="B5" s="57"/>
      <c r="C5" s="57"/>
      <c r="D5" s="57"/>
      <c r="E5" s="57"/>
      <c r="F5" s="57"/>
      <c r="G5" s="57"/>
      <c r="H5" s="57"/>
      <c r="I5" s="57"/>
      <c r="J5" s="58"/>
    </row>
    <row r="6" spans="1:10" ht="15.75" x14ac:dyDescent="0.25">
      <c r="A6" s="59" t="s">
        <v>5</v>
      </c>
      <c r="B6" s="60"/>
      <c r="C6" s="60"/>
      <c r="D6" s="60"/>
      <c r="E6" s="60"/>
      <c r="F6" s="60"/>
      <c r="G6" s="60"/>
      <c r="H6" s="60"/>
      <c r="I6" s="60"/>
      <c r="J6" s="61"/>
    </row>
    <row r="7" spans="1:10" ht="15.75" x14ac:dyDescent="0.25">
      <c r="A7" s="62" t="s">
        <v>6</v>
      </c>
      <c r="B7" s="63"/>
      <c r="C7" s="63"/>
      <c r="D7" s="63"/>
      <c r="E7" s="63"/>
      <c r="F7" s="63"/>
      <c r="G7" s="63"/>
      <c r="H7" s="63"/>
      <c r="I7" s="63"/>
      <c r="J7" s="64"/>
    </row>
    <row r="8" spans="1:10" x14ac:dyDescent="0.25">
      <c r="A8" s="8" t="s">
        <v>7</v>
      </c>
      <c r="B8" s="41" t="s">
        <v>8</v>
      </c>
      <c r="C8" s="42"/>
      <c r="D8" s="42"/>
      <c r="E8" s="42"/>
      <c r="F8" s="42"/>
      <c r="G8" s="42"/>
      <c r="H8" s="42"/>
      <c r="I8" s="42"/>
      <c r="J8" s="43"/>
    </row>
    <row r="9" spans="1:10" ht="15" customHeight="1" x14ac:dyDescent="0.25">
      <c r="A9" s="9" t="s">
        <v>9</v>
      </c>
      <c r="B9" s="41" t="s">
        <v>10</v>
      </c>
      <c r="C9" s="42"/>
      <c r="D9" s="42"/>
      <c r="E9" s="42"/>
      <c r="F9" s="42"/>
      <c r="G9" s="42"/>
      <c r="H9" s="42"/>
      <c r="I9" s="42"/>
      <c r="J9" s="43"/>
    </row>
    <row r="10" spans="1:10" x14ac:dyDescent="0.25">
      <c r="A10" s="9" t="s">
        <v>11</v>
      </c>
      <c r="B10" s="41" t="s">
        <v>12</v>
      </c>
      <c r="C10" s="42"/>
      <c r="D10" s="42"/>
      <c r="E10" s="42"/>
      <c r="F10" s="42"/>
      <c r="G10" s="42"/>
      <c r="H10" s="42"/>
      <c r="I10" s="42"/>
      <c r="J10" s="43"/>
    </row>
    <row r="11" spans="1:10" ht="31.5" customHeight="1" x14ac:dyDescent="0.25">
      <c r="A11" s="8" t="s">
        <v>13</v>
      </c>
      <c r="B11" s="65" t="s">
        <v>14</v>
      </c>
      <c r="C11" s="65"/>
      <c r="D11" s="65"/>
      <c r="E11" s="65"/>
      <c r="F11" s="65"/>
      <c r="G11" s="65"/>
      <c r="H11" s="65"/>
      <c r="I11" s="65"/>
      <c r="J11" s="66"/>
    </row>
    <row r="12" spans="1:10" ht="27.75" customHeight="1" x14ac:dyDescent="0.25">
      <c r="A12" s="8" t="s">
        <v>15</v>
      </c>
      <c r="B12" s="65" t="s">
        <v>16</v>
      </c>
      <c r="C12" s="65"/>
      <c r="D12" s="65"/>
      <c r="E12" s="65"/>
      <c r="F12" s="65"/>
      <c r="G12" s="65"/>
      <c r="H12" s="65"/>
      <c r="I12" s="65"/>
      <c r="J12" s="66"/>
    </row>
    <row r="13" spans="1:10" ht="15.75" x14ac:dyDescent="0.25">
      <c r="A13" s="59" t="s">
        <v>17</v>
      </c>
      <c r="B13" s="60"/>
      <c r="C13" s="60"/>
      <c r="D13" s="60"/>
      <c r="E13" s="60"/>
      <c r="F13" s="60"/>
      <c r="G13" s="60"/>
      <c r="H13" s="60"/>
      <c r="I13" s="60"/>
      <c r="J13" s="61"/>
    </row>
    <row r="14" spans="1:10" ht="42.75" customHeight="1" x14ac:dyDescent="0.25">
      <c r="A14" s="8" t="s">
        <v>18</v>
      </c>
      <c r="B14" s="11">
        <v>3</v>
      </c>
      <c r="C14" s="67" t="s">
        <v>74</v>
      </c>
      <c r="D14" s="68"/>
      <c r="E14" s="68"/>
      <c r="F14" s="68"/>
      <c r="G14" s="68"/>
      <c r="H14" s="68"/>
      <c r="I14" s="68"/>
      <c r="J14" s="68"/>
    </row>
    <row r="15" spans="1:10" ht="26.25" customHeight="1" x14ac:dyDescent="0.25">
      <c r="A15" s="8" t="s">
        <v>19</v>
      </c>
      <c r="B15" s="12">
        <v>3.5</v>
      </c>
      <c r="C15" s="67" t="s">
        <v>75</v>
      </c>
      <c r="D15" s="68"/>
      <c r="E15" s="68"/>
      <c r="F15" s="68"/>
      <c r="G15" s="68"/>
      <c r="H15" s="68"/>
      <c r="I15" s="68"/>
      <c r="J15" s="68"/>
    </row>
    <row r="16" spans="1:10" ht="27" customHeight="1" x14ac:dyDescent="0.25">
      <c r="A16" s="8" t="s">
        <v>20</v>
      </c>
      <c r="B16" s="13" t="s">
        <v>21</v>
      </c>
      <c r="C16" s="67" t="str">
        <f>IFERROR(VLOOKUP(B16,'[1]Validacion datos'!D4:E60,2,FALSE),"")</f>
        <v>Elevar la productividad, competitividad y sostenibilidad ambiental y financiera de las cadenas agroproductivas, a fin de contribuir a la seguridad alimentaria, aprovechar el potencial exportador y generar empleo e ingresos para la población rural</v>
      </c>
      <c r="D16" s="68"/>
      <c r="E16" s="68"/>
      <c r="F16" s="68"/>
      <c r="G16" s="68"/>
      <c r="H16" s="68"/>
      <c r="I16" s="68"/>
      <c r="J16" s="68"/>
    </row>
    <row r="17" spans="1:10" ht="15.75" x14ac:dyDescent="0.25">
      <c r="A17" s="59" t="s">
        <v>22</v>
      </c>
      <c r="B17" s="60"/>
      <c r="C17" s="60"/>
      <c r="D17" s="60"/>
      <c r="E17" s="60"/>
      <c r="F17" s="60"/>
      <c r="G17" s="60"/>
      <c r="H17" s="60"/>
      <c r="I17" s="60"/>
      <c r="J17" s="61"/>
    </row>
    <row r="18" spans="1:10" ht="29.25" customHeight="1" x14ac:dyDescent="0.25">
      <c r="A18" s="8" t="s">
        <v>23</v>
      </c>
      <c r="B18" s="65" t="s">
        <v>24</v>
      </c>
      <c r="C18" s="65"/>
      <c r="D18" s="65"/>
      <c r="E18" s="65"/>
      <c r="F18" s="65"/>
      <c r="G18" s="65"/>
      <c r="H18" s="65"/>
      <c r="I18" s="65"/>
      <c r="J18" s="66"/>
    </row>
    <row r="19" spans="1:10" ht="33" customHeight="1" x14ac:dyDescent="0.25">
      <c r="A19" s="14" t="s">
        <v>25</v>
      </c>
      <c r="B19" s="65" t="s">
        <v>26</v>
      </c>
      <c r="C19" s="65"/>
      <c r="D19" s="65"/>
      <c r="E19" s="65"/>
      <c r="F19" s="65"/>
      <c r="G19" s="65"/>
      <c r="H19" s="65"/>
      <c r="I19" s="65"/>
      <c r="J19" s="66"/>
    </row>
    <row r="20" spans="1:10" ht="34.5" customHeight="1" x14ac:dyDescent="0.25">
      <c r="A20" s="14" t="s">
        <v>27</v>
      </c>
      <c r="B20" s="65" t="s">
        <v>28</v>
      </c>
      <c r="C20" s="65"/>
      <c r="D20" s="65"/>
      <c r="E20" s="65"/>
      <c r="F20" s="65"/>
      <c r="G20" s="65"/>
      <c r="H20" s="65"/>
      <c r="I20" s="65"/>
      <c r="J20" s="66"/>
    </row>
    <row r="21" spans="1:10" ht="59.25" customHeight="1" x14ac:dyDescent="0.25">
      <c r="A21" s="14" t="s">
        <v>29</v>
      </c>
      <c r="B21" s="65" t="s">
        <v>30</v>
      </c>
      <c r="C21" s="65"/>
      <c r="D21" s="65"/>
      <c r="E21" s="65"/>
      <c r="F21" s="65"/>
      <c r="G21" s="65"/>
      <c r="H21" s="65"/>
      <c r="I21" s="65"/>
      <c r="J21" s="66"/>
    </row>
    <row r="22" spans="1:10" ht="15.75" x14ac:dyDescent="0.25">
      <c r="A22" s="59" t="s">
        <v>31</v>
      </c>
      <c r="B22" s="60"/>
      <c r="C22" s="60"/>
      <c r="D22" s="60"/>
      <c r="E22" s="60"/>
      <c r="F22" s="60"/>
      <c r="G22" s="60"/>
      <c r="H22" s="60"/>
      <c r="I22" s="60"/>
      <c r="J22" s="61"/>
    </row>
    <row r="23" spans="1:10" ht="15.75" x14ac:dyDescent="0.25">
      <c r="A23" s="62" t="s">
        <v>32</v>
      </c>
      <c r="B23" s="63"/>
      <c r="C23" s="63"/>
      <c r="D23" s="63"/>
      <c r="E23" s="63"/>
      <c r="F23" s="63"/>
      <c r="G23" s="63"/>
      <c r="H23" s="63"/>
      <c r="I23" s="63"/>
      <c r="J23" s="64"/>
    </row>
    <row r="24" spans="1:10" ht="15" customHeight="1" x14ac:dyDescent="0.25">
      <c r="A24" s="69" t="s">
        <v>33</v>
      </c>
      <c r="B24" s="70"/>
      <c r="C24" s="71" t="s">
        <v>34</v>
      </c>
      <c r="D24" s="72"/>
      <c r="E24" s="72"/>
      <c r="F24" s="72" t="s">
        <v>35</v>
      </c>
      <c r="G24" s="72"/>
      <c r="H24" s="70"/>
      <c r="I24" s="71" t="s">
        <v>36</v>
      </c>
      <c r="J24" s="73"/>
    </row>
    <row r="25" spans="1:10" x14ac:dyDescent="0.25">
      <c r="A25" s="74">
        <v>341967148</v>
      </c>
      <c r="B25" s="75"/>
      <c r="C25" s="76">
        <v>341967148</v>
      </c>
      <c r="D25" s="77"/>
      <c r="E25" s="78"/>
      <c r="F25" s="79">
        <v>62564709.079999998</v>
      </c>
      <c r="G25" s="80"/>
      <c r="H25" s="81"/>
      <c r="I25" s="82">
        <f>IF(A25&gt;0,F25/C25,0)</f>
        <v>0.1829553202578395</v>
      </c>
      <c r="J25" s="83"/>
    </row>
    <row r="26" spans="1:10" ht="15.75" x14ac:dyDescent="0.25">
      <c r="A26" s="62" t="s">
        <v>37</v>
      </c>
      <c r="B26" s="63"/>
      <c r="C26" s="63"/>
      <c r="D26" s="63"/>
      <c r="E26" s="63"/>
      <c r="F26" s="63"/>
      <c r="G26" s="63"/>
      <c r="H26" s="63"/>
      <c r="I26" s="63"/>
      <c r="J26" s="64"/>
    </row>
    <row r="27" spans="1:10" x14ac:dyDescent="0.25">
      <c r="A27" s="15"/>
      <c r="B27"/>
      <c r="C27" s="84" t="s">
        <v>64</v>
      </c>
      <c r="D27" s="85"/>
      <c r="E27" s="86" t="s">
        <v>38</v>
      </c>
      <c r="F27" s="85"/>
      <c r="G27" s="86" t="s">
        <v>39</v>
      </c>
      <c r="H27" s="86"/>
      <c r="I27" s="86" t="s">
        <v>40</v>
      </c>
      <c r="J27" s="87"/>
    </row>
    <row r="28" spans="1:10" ht="38.25" x14ac:dyDescent="0.25">
      <c r="A28" s="16" t="s">
        <v>41</v>
      </c>
      <c r="B28" s="17" t="s">
        <v>42</v>
      </c>
      <c r="C28" s="17" t="s">
        <v>43</v>
      </c>
      <c r="D28" s="17" t="s">
        <v>44</v>
      </c>
      <c r="E28" s="17" t="s">
        <v>45</v>
      </c>
      <c r="F28" s="28" t="s">
        <v>46</v>
      </c>
      <c r="G28" s="28" t="s">
        <v>47</v>
      </c>
      <c r="H28" s="28" t="s">
        <v>48</v>
      </c>
      <c r="I28" s="28" t="s">
        <v>49</v>
      </c>
      <c r="J28" s="18" t="s">
        <v>50</v>
      </c>
    </row>
    <row r="29" spans="1:10" ht="45" x14ac:dyDescent="0.25">
      <c r="A29" s="22" t="s">
        <v>51</v>
      </c>
      <c r="B29" s="23" t="s">
        <v>52</v>
      </c>
      <c r="C29" s="24">
        <v>22</v>
      </c>
      <c r="D29" s="25">
        <v>136233080</v>
      </c>
      <c r="E29" s="26">
        <v>5</v>
      </c>
      <c r="F29" s="29">
        <v>35920466.460000001</v>
      </c>
      <c r="G29" s="30">
        <v>3</v>
      </c>
      <c r="H29" s="29">
        <v>27136013.710000001</v>
      </c>
      <c r="I29" s="31">
        <f>Tabla1334[[#This Row],[Física 
(E)]]/Tabla1334[[#This Row],[Física
(C)]]</f>
        <v>0.6</v>
      </c>
      <c r="J29" s="27">
        <f>Tabla1334[[#This Row],[Financiera 
 (F)]]/Tabla1334[[#This Row],[Financiera
(D)]]</f>
        <v>0.75544714154026604</v>
      </c>
    </row>
    <row r="30" spans="1:10" ht="45" x14ac:dyDescent="0.25">
      <c r="A30" s="22" t="s">
        <v>53</v>
      </c>
      <c r="B30" s="23" t="s">
        <v>54</v>
      </c>
      <c r="C30" s="24">
        <v>34</v>
      </c>
      <c r="D30" s="25">
        <v>51161232</v>
      </c>
      <c r="E30" s="26">
        <v>6</v>
      </c>
      <c r="F30" s="25">
        <v>13516285.51</v>
      </c>
      <c r="G30" s="32">
        <v>5</v>
      </c>
      <c r="H30" s="33">
        <v>11675918.109999999</v>
      </c>
      <c r="I30" s="31">
        <f>Tabla1334[[#This Row],[Física 
(E)]]/Tabla1334[[#This Row],[Física
(C)]]</f>
        <v>0.83333333333333337</v>
      </c>
      <c r="J30" s="27">
        <f>Tabla1334[[#This Row],[Financiera 
 (F)]]/Tabla1334[[#This Row],[Financiera
(D)]]</f>
        <v>0.86384074244078313</v>
      </c>
    </row>
    <row r="31" spans="1:10" ht="66" customHeight="1" x14ac:dyDescent="0.25">
      <c r="A31" s="22" t="s">
        <v>55</v>
      </c>
      <c r="B31" s="23" t="s">
        <v>56</v>
      </c>
      <c r="C31" s="24">
        <v>4826</v>
      </c>
      <c r="D31" s="25">
        <v>11188626</v>
      </c>
      <c r="E31" s="24">
        <v>421</v>
      </c>
      <c r="F31" s="25">
        <v>2884973.06</v>
      </c>
      <c r="G31" s="34">
        <v>499</v>
      </c>
      <c r="H31" s="35">
        <v>1169671.48</v>
      </c>
      <c r="I31" s="31">
        <f>Tabla1334[[#This Row],[Física 
(E)]]/Tabla1334[[#This Row],[Física
(C)]]</f>
        <v>1.1852731591448931</v>
      </c>
      <c r="J31" s="27">
        <f>Tabla1334[[#This Row],[Financiera 
 (F)]]/Tabla1334[[#This Row],[Financiera
(D)]]</f>
        <v>0.4054358414008899</v>
      </c>
    </row>
    <row r="32" spans="1:10" ht="15.75" x14ac:dyDescent="0.25">
      <c r="A32" s="59" t="s">
        <v>57</v>
      </c>
      <c r="B32" s="60"/>
      <c r="C32" s="60"/>
      <c r="D32" s="60"/>
      <c r="E32" s="60"/>
      <c r="F32" s="60"/>
      <c r="G32" s="60"/>
      <c r="H32" s="60"/>
      <c r="I32" s="60"/>
      <c r="J32" s="61"/>
    </row>
    <row r="33" spans="1:10" ht="15.75" x14ac:dyDescent="0.25">
      <c r="A33" s="62" t="s">
        <v>58</v>
      </c>
      <c r="B33" s="63"/>
      <c r="C33" s="63"/>
      <c r="D33" s="63"/>
      <c r="E33" s="63"/>
      <c r="F33" s="63"/>
      <c r="G33" s="63"/>
      <c r="H33" s="63"/>
      <c r="I33" s="63"/>
      <c r="J33" s="64"/>
    </row>
    <row r="34" spans="1:10" ht="15" customHeight="1" x14ac:dyDescent="0.25">
      <c r="A34" s="19" t="s">
        <v>59</v>
      </c>
      <c r="B34" s="65" t="s">
        <v>51</v>
      </c>
      <c r="C34" s="65"/>
      <c r="D34" s="65"/>
      <c r="E34" s="65"/>
      <c r="F34" s="65"/>
      <c r="G34" s="65"/>
      <c r="H34" s="65"/>
      <c r="I34" s="65"/>
      <c r="J34" s="66"/>
    </row>
    <row r="35" spans="1:10" ht="58.5" customHeight="1" x14ac:dyDescent="0.25">
      <c r="A35" s="19" t="s">
        <v>60</v>
      </c>
      <c r="B35" s="65" t="s">
        <v>65</v>
      </c>
      <c r="C35" s="65"/>
      <c r="D35" s="65"/>
      <c r="E35" s="65"/>
      <c r="F35" s="65"/>
      <c r="G35" s="65"/>
      <c r="H35" s="65"/>
      <c r="I35" s="65"/>
      <c r="J35" s="66"/>
    </row>
    <row r="36" spans="1:10" ht="156.75" customHeight="1" x14ac:dyDescent="0.25">
      <c r="A36" s="19" t="s">
        <v>61</v>
      </c>
      <c r="B36" s="91" t="s">
        <v>78</v>
      </c>
      <c r="C36" s="91"/>
      <c r="D36" s="91"/>
      <c r="E36" s="91"/>
      <c r="F36" s="91"/>
      <c r="G36" s="91"/>
      <c r="H36" s="91"/>
      <c r="I36" s="91"/>
      <c r="J36" s="92"/>
    </row>
    <row r="37" spans="1:10" ht="158.25" customHeight="1" x14ac:dyDescent="0.25">
      <c r="A37" s="19" t="s">
        <v>62</v>
      </c>
      <c r="B37" s="93" t="s">
        <v>83</v>
      </c>
      <c r="C37" s="93"/>
      <c r="D37" s="93"/>
      <c r="E37" s="93"/>
      <c r="F37" s="93"/>
      <c r="G37" s="93"/>
      <c r="H37" s="93"/>
      <c r="I37" s="93"/>
      <c r="J37" s="94"/>
    </row>
    <row r="39" spans="1:10" ht="15" customHeight="1" x14ac:dyDescent="0.25">
      <c r="A39" s="19" t="s">
        <v>59</v>
      </c>
      <c r="B39" s="65" t="s">
        <v>53</v>
      </c>
      <c r="C39" s="65"/>
      <c r="D39" s="65"/>
      <c r="E39" s="65"/>
      <c r="F39" s="65"/>
      <c r="G39" s="65"/>
      <c r="H39" s="65"/>
      <c r="I39" s="65"/>
      <c r="J39" s="66"/>
    </row>
    <row r="40" spans="1:10" ht="57" customHeight="1" x14ac:dyDescent="0.25">
      <c r="A40" s="19" t="s">
        <v>60</v>
      </c>
      <c r="B40" s="65" t="s">
        <v>66</v>
      </c>
      <c r="C40" s="65"/>
      <c r="D40" s="65"/>
      <c r="E40" s="65"/>
      <c r="F40" s="65"/>
      <c r="G40" s="65"/>
      <c r="H40" s="65"/>
      <c r="I40" s="65"/>
      <c r="J40" s="66"/>
    </row>
    <row r="41" spans="1:10" ht="93" customHeight="1" x14ac:dyDescent="0.25">
      <c r="A41" s="19" t="s">
        <v>61</v>
      </c>
      <c r="B41" s="91" t="s">
        <v>80</v>
      </c>
      <c r="C41" s="91"/>
      <c r="D41" s="91"/>
      <c r="E41" s="91"/>
      <c r="F41" s="91"/>
      <c r="G41" s="91"/>
      <c r="H41" s="91"/>
      <c r="I41" s="91"/>
      <c r="J41" s="92"/>
    </row>
    <row r="42" spans="1:10" ht="81.75" customHeight="1" x14ac:dyDescent="0.25">
      <c r="A42" s="19" t="s">
        <v>62</v>
      </c>
      <c r="B42" s="93" t="s">
        <v>81</v>
      </c>
      <c r="C42" s="93"/>
      <c r="D42" s="93"/>
      <c r="E42" s="93"/>
      <c r="F42" s="93"/>
      <c r="G42" s="93"/>
      <c r="H42" s="93"/>
      <c r="I42" s="93"/>
      <c r="J42" s="94"/>
    </row>
    <row r="43" spans="1:10" ht="15" customHeight="1" x14ac:dyDescent="0.25">
      <c r="A43" s="19"/>
      <c r="B43" s="20"/>
      <c r="C43" s="20"/>
      <c r="D43" s="20"/>
      <c r="E43" s="20"/>
      <c r="F43" s="20"/>
      <c r="G43" s="20"/>
      <c r="H43" s="20"/>
      <c r="I43" s="20"/>
      <c r="J43" s="21"/>
    </row>
    <row r="44" spans="1:10" ht="15" customHeight="1" x14ac:dyDescent="0.25">
      <c r="A44" s="19" t="s">
        <v>59</v>
      </c>
      <c r="B44" s="65" t="s">
        <v>55</v>
      </c>
      <c r="C44" s="65"/>
      <c r="D44" s="65"/>
      <c r="E44" s="65"/>
      <c r="F44" s="65"/>
      <c r="G44" s="65"/>
      <c r="H44" s="65"/>
      <c r="I44" s="65"/>
      <c r="J44" s="66"/>
    </row>
    <row r="45" spans="1:10" ht="48" customHeight="1" x14ac:dyDescent="0.25">
      <c r="A45" s="19" t="s">
        <v>60</v>
      </c>
      <c r="B45" s="65" t="s">
        <v>67</v>
      </c>
      <c r="C45" s="65"/>
      <c r="D45" s="65"/>
      <c r="E45" s="65"/>
      <c r="F45" s="65"/>
      <c r="G45" s="65"/>
      <c r="H45" s="65"/>
      <c r="I45" s="65"/>
      <c r="J45" s="66"/>
    </row>
    <row r="46" spans="1:10" ht="113.25" customHeight="1" x14ac:dyDescent="0.25">
      <c r="A46" s="19" t="s">
        <v>61</v>
      </c>
      <c r="B46" s="88" t="s">
        <v>79</v>
      </c>
      <c r="C46" s="89"/>
      <c r="D46" s="89"/>
      <c r="E46" s="89"/>
      <c r="F46" s="89"/>
      <c r="G46" s="89"/>
      <c r="H46" s="89"/>
      <c r="I46" s="89"/>
      <c r="J46" s="90"/>
    </row>
    <row r="47" spans="1:10" ht="141.75" customHeight="1" x14ac:dyDescent="0.25">
      <c r="A47" s="19" t="s">
        <v>62</v>
      </c>
      <c r="B47" s="95" t="s">
        <v>84</v>
      </c>
      <c r="C47" s="95"/>
      <c r="D47" s="95"/>
      <c r="E47" s="95"/>
      <c r="F47" s="95"/>
      <c r="G47" s="95"/>
      <c r="H47" s="95"/>
      <c r="I47" s="95"/>
      <c r="J47" s="96"/>
    </row>
    <row r="48" spans="1:10" ht="27.75" customHeight="1" x14ac:dyDescent="0.25">
      <c r="A48" s="59"/>
      <c r="B48" s="60"/>
      <c r="C48" s="60"/>
      <c r="D48" s="60"/>
      <c r="E48" s="60"/>
      <c r="F48" s="60"/>
      <c r="G48" s="60"/>
      <c r="H48" s="60"/>
      <c r="I48" s="60"/>
      <c r="J48" s="61"/>
    </row>
    <row r="49" spans="1:10" ht="27.75" customHeight="1" x14ac:dyDescent="0.25">
      <c r="A49" s="97" t="s">
        <v>68</v>
      </c>
      <c r="B49" s="98"/>
      <c r="C49" s="98"/>
      <c r="D49" s="98"/>
      <c r="E49" s="98"/>
      <c r="F49" s="98"/>
      <c r="G49" s="98"/>
      <c r="H49" s="98"/>
      <c r="I49" s="98"/>
      <c r="J49" s="99"/>
    </row>
    <row r="50" spans="1:10" ht="48" customHeight="1" x14ac:dyDescent="0.25">
      <c r="A50" s="100" t="s">
        <v>82</v>
      </c>
      <c r="B50" s="101"/>
      <c r="C50" s="101"/>
      <c r="D50" s="101"/>
      <c r="E50" s="101"/>
      <c r="F50" s="101"/>
      <c r="G50" s="101"/>
      <c r="H50" s="101"/>
      <c r="I50" s="101"/>
      <c r="J50" s="102"/>
    </row>
    <row r="51" spans="1:10" x14ac:dyDescent="0.25">
      <c r="A51" s="20"/>
      <c r="B51" s="20"/>
      <c r="C51" s="20"/>
      <c r="D51" s="20"/>
      <c r="E51" s="20"/>
      <c r="F51" s="20"/>
      <c r="G51" s="20"/>
      <c r="H51" s="20"/>
      <c r="I51" s="20"/>
      <c r="J51" s="20"/>
    </row>
    <row r="52" spans="1:10" ht="15" customHeight="1" x14ac:dyDescent="0.25">
      <c r="A52" s="103" t="s">
        <v>63</v>
      </c>
      <c r="B52" s="103"/>
      <c r="C52" s="103"/>
      <c r="D52" s="103"/>
      <c r="E52" s="103"/>
      <c r="F52" s="103"/>
      <c r="G52" s="103"/>
      <c r="H52" s="103"/>
      <c r="I52" s="103"/>
      <c r="J52" s="103"/>
    </row>
    <row r="54" spans="1:10" x14ac:dyDescent="0.25">
      <c r="A54"/>
      <c r="B54"/>
      <c r="C54"/>
      <c r="D54"/>
      <c r="E54"/>
      <c r="F54"/>
      <c r="G54"/>
      <c r="H54"/>
      <c r="I54"/>
      <c r="J54"/>
    </row>
    <row r="55" spans="1:10" x14ac:dyDescent="0.25">
      <c r="A55" s="36" t="s">
        <v>69</v>
      </c>
      <c r="B55" s="36"/>
      <c r="C55" s="36"/>
      <c r="D55"/>
      <c r="E55" s="36" t="s">
        <v>70</v>
      </c>
      <c r="F55" s="36"/>
      <c r="G55" s="36"/>
      <c r="H55" s="36"/>
      <c r="I55"/>
      <c r="J55"/>
    </row>
    <row r="56" spans="1:10" x14ac:dyDescent="0.25">
      <c r="A56"/>
      <c r="B56"/>
      <c r="C56"/>
      <c r="E56"/>
      <c r="F56"/>
      <c r="G56"/>
      <c r="H56"/>
    </row>
    <row r="57" spans="1:10" x14ac:dyDescent="0.25">
      <c r="E57"/>
    </row>
    <row r="58" spans="1:10" x14ac:dyDescent="0.25">
      <c r="A58" s="37"/>
      <c r="B58" s="37"/>
      <c r="C58" s="37"/>
      <c r="E58" s="40"/>
      <c r="F58" s="40"/>
      <c r="G58" s="40"/>
      <c r="H58" s="40"/>
    </row>
    <row r="59" spans="1:10" x14ac:dyDescent="0.25">
      <c r="A59" s="38" t="s">
        <v>76</v>
      </c>
      <c r="B59" s="38"/>
      <c r="C59" s="38"/>
      <c r="E59" s="38" t="s">
        <v>71</v>
      </c>
      <c r="F59" s="38"/>
      <c r="G59" s="38"/>
      <c r="H59" s="38"/>
    </row>
    <row r="60" spans="1:10" x14ac:dyDescent="0.25">
      <c r="A60" s="39" t="s">
        <v>72</v>
      </c>
      <c r="B60" s="39"/>
      <c r="C60" s="39"/>
      <c r="E60" s="39" t="s">
        <v>73</v>
      </c>
      <c r="F60" s="39"/>
      <c r="G60" s="39"/>
      <c r="H60" s="39"/>
    </row>
  </sheetData>
  <mergeCells count="64">
    <mergeCell ref="B47:J47"/>
    <mergeCell ref="A48:J48"/>
    <mergeCell ref="A49:J49"/>
    <mergeCell ref="A50:J50"/>
    <mergeCell ref="A52:J52"/>
    <mergeCell ref="B46:J46"/>
    <mergeCell ref="A33:J33"/>
    <mergeCell ref="B34:J34"/>
    <mergeCell ref="B35:J35"/>
    <mergeCell ref="B36:J36"/>
    <mergeCell ref="B37:J37"/>
    <mergeCell ref="B39:J39"/>
    <mergeCell ref="B40:J40"/>
    <mergeCell ref="B41:J41"/>
    <mergeCell ref="B42:J42"/>
    <mergeCell ref="B44:J44"/>
    <mergeCell ref="B45:J45"/>
    <mergeCell ref="A32:J32"/>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22:J22"/>
    <mergeCell ref="B11:J11"/>
    <mergeCell ref="B12:J12"/>
    <mergeCell ref="A13:J13"/>
    <mergeCell ref="C14:J14"/>
    <mergeCell ref="C15:J15"/>
    <mergeCell ref="C16:J16"/>
    <mergeCell ref="A17:J17"/>
    <mergeCell ref="B18:J18"/>
    <mergeCell ref="B19:J19"/>
    <mergeCell ref="B20:J20"/>
    <mergeCell ref="B21:J21"/>
    <mergeCell ref="B10:J10"/>
    <mergeCell ref="B1:J1"/>
    <mergeCell ref="B2:C2"/>
    <mergeCell ref="D2:H2"/>
    <mergeCell ref="B3:C3"/>
    <mergeCell ref="D3:H3"/>
    <mergeCell ref="A4:J4"/>
    <mergeCell ref="A5:J5"/>
    <mergeCell ref="A6:J6"/>
    <mergeCell ref="A7:J7"/>
    <mergeCell ref="B8:J8"/>
    <mergeCell ref="B9:J9"/>
    <mergeCell ref="A55:C55"/>
    <mergeCell ref="A58:C58"/>
    <mergeCell ref="A59:C59"/>
    <mergeCell ref="A60:C60"/>
    <mergeCell ref="E55:H55"/>
    <mergeCell ref="E58:H58"/>
    <mergeCell ref="E59:H59"/>
    <mergeCell ref="E60:H60"/>
  </mergeCells>
  <dataValidations count="16">
    <dataValidation allowBlank="1" showInputMessage="1" showErrorMessage="1" prompt="Monto presupuestado para el producto" sqref="D28 F30:F31 F28"/>
    <dataValidation allowBlank="1" showInputMessage="1" showErrorMessage="1" prompt="Meta anual del indicador" sqref="E28 C28:C31 D29:D30 D31:E31"/>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50:J51"/>
    <dataValidation allowBlank="1" showInputMessage="1" showErrorMessage="1" prompt="De existir desvío, explicar razones." sqref="B42:J42 B47:J47"/>
    <dataValidation allowBlank="1" showInputMessage="1" showErrorMessage="1" prompt="1. Describir lo plasmado en el presupuesto_x000a_2. Describir lo alcanzado en términos financieros y de producción " sqref="B41:J41 B46:J46"/>
    <dataValidation allowBlank="1" showInputMessage="1" showErrorMessage="1" prompt="¿En qué consiste el producto? su objetivo" sqref="B45:J45 B40:J40 B35:J36"/>
    <dataValidation allowBlank="1" showInputMessage="1" showErrorMessage="1" prompt="Nombre del producto" sqref="B34:J34 B39:J39 B43:J44"/>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 allowBlank="1" showInputMessage="1" showErrorMessage="1" prompt="Monto ejecutado en el trimestre" sqref="H28"/>
    <dataValidation allowBlank="1" showInputMessage="1" showErrorMessage="1" prompt="Meta alcanzada en el trimestre" sqref="G28:G31"/>
    <dataValidation allowBlank="1" showInputMessage="1" showErrorMessage="1" prompt="Nombre del indicador" sqref="B28:B31"/>
    <dataValidation allowBlank="1" showInputMessage="1" showErrorMessage="1" prompt="Nombre de cada producto" sqref="A28:A31"/>
  </dataValidations>
  <printOptions horizontalCentered="1"/>
  <pageMargins left="0.31496062992125984" right="0.31496062992125984" top="0.55118110236220474" bottom="0.55118110236220474" header="0.31496062992125984" footer="0.31496062992125984"/>
  <pageSetup scale="68" orientation="portrait" r:id="rId1"/>
  <ignoredErrors>
    <ignoredError sqref="D29:D31 C29:C31" calculatedColumn="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TRIMESTRE 1 2023</vt:lpstr>
      <vt:lpstr>'TRIMESTRE 1 2023'!Área_de_impresión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Francisco Herrera</dc:creator>
  <cp:lastModifiedBy>Eduardo Fulcar</cp:lastModifiedBy>
  <cp:lastPrinted>2024-04-12T15:14:15Z</cp:lastPrinted>
  <dcterms:created xsi:type="dcterms:W3CDTF">2022-06-24T15:40:47Z</dcterms:created>
  <dcterms:modified xsi:type="dcterms:W3CDTF">2024-04-12T15:21:04Z</dcterms:modified>
</cp:coreProperties>
</file>