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edina\Desktop\CUADRE NOMINA 2024\NOMINAS PARA TRANSPARENCIA DE MARZO EN ADELANTE\"/>
    </mc:Choice>
  </mc:AlternateContent>
  <bookViews>
    <workbookView xWindow="0" yWindow="0" windowWidth="20490" windowHeight="7620"/>
  </bookViews>
  <sheets>
    <sheet name="Hoja1" sheetId="1" r:id="rId1"/>
  </sheets>
  <definedNames>
    <definedName name="Transparencia_fijos" localSheetId="0">Hoja1!$B$1:$M$4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K17" i="1"/>
  <c r="H17" i="1"/>
  <c r="G6" i="1"/>
  <c r="G17" i="1" s="1"/>
  <c r="F1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6" i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5" i="1"/>
  <c r="M5" i="1" s="1"/>
  <c r="M17" i="1" l="1"/>
  <c r="L17" i="1"/>
</calcChain>
</file>

<file path=xl/connections.xml><?xml version="1.0" encoding="utf-8"?>
<connections xmlns="http://schemas.openxmlformats.org/spreadsheetml/2006/main">
  <connection id="1" name="Transparencia fijos111" type="6" refreshedVersion="6" background="1" saveData="1">
    <textPr codePage="932" sourceFile="C:\Users\tespinal\Desktop\Tarsis-Espinal-RRHH\RRHH-2024\Nominas\Transparencia fijos.xls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<sst xmlns="http://schemas.openxmlformats.org/spreadsheetml/2006/main" count="83" uniqueCount="52">
  <si>
    <t>INSTITUTO DOMINICANO DE INVESTIGACIONES AGROPECUARIAS Y FORESTALES - IDIAF</t>
  </si>
  <si>
    <t>Nombre</t>
  </si>
  <si>
    <t>Dirección</t>
  </si>
  <si>
    <t>Estatus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</si>
  <si>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</si>
  <si>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</si>
  <si>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</si>
  <si>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</si>
  <si>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</si>
  <si>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</si>
  <si>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</si>
  <si>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</si>
  <si>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</si>
  <si>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Género</t>
  </si>
  <si>
    <t>RAMON ELPIDIO ARBONA SANCHEZ</t>
  </si>
  <si>
    <t>DIRECCIÓN EJECUTIVA</t>
  </si>
  <si>
    <t>TRÁMITE DE PENSIÓN</t>
  </si>
  <si>
    <t>INVESTIGADOR TITULAR</t>
  </si>
  <si>
    <t>M</t>
  </si>
  <si>
    <t>FRANK FELIX DE JESUS OLIVARES ACOST</t>
  </si>
  <si>
    <t>DIRECCIÓN DE INVESTIGACIÓN</t>
  </si>
  <si>
    <t>INVESTIGADOR ASISTENTE</t>
  </si>
  <si>
    <t>GREGORIO GARCIA LAGOMBRA</t>
  </si>
  <si>
    <t>RAMON GUILLERMO CELADO MONTERO</t>
  </si>
  <si>
    <t>INVESTIGADOR ASOCIADO</t>
  </si>
  <si>
    <t>FAUSTO ANTONIO DE CASTRO RODRIGUEZ</t>
  </si>
  <si>
    <t>DIRECCIÓN ADM. Y FINANCIERA</t>
  </si>
  <si>
    <t>SECRETARIA</t>
  </si>
  <si>
    <t>VICTOR MANUEL JOSE FLORENTINO</t>
  </si>
  <si>
    <t>SUB ENCARGADO</t>
  </si>
  <si>
    <t>RAMON FERREIRA</t>
  </si>
  <si>
    <t>DIGNORA REYES</t>
  </si>
  <si>
    <t>CONSERJE</t>
  </si>
  <si>
    <t>F</t>
  </si>
  <si>
    <t>RAFAEL ELCIDES CIPRIAN DIAZ</t>
  </si>
  <si>
    <t>CENTROS REGIONALES</t>
  </si>
  <si>
    <t>OBRERO</t>
  </si>
  <si>
    <t>FABIO LORENZO CORPORAN</t>
  </si>
  <si>
    <t>JOSEFINA DEL CARMEN VOLQUEZ MOQUETE</t>
  </si>
  <si>
    <t>LABORATORIOS</t>
  </si>
  <si>
    <t>AUXILIAR DE LABORATORIO</t>
  </si>
  <si>
    <t>TOTALES</t>
  </si>
  <si>
    <t xml:space="preserve">Lic. Mónika Medina Rosario </t>
  </si>
  <si>
    <t>Ing. Kirsys Lapaix de Cedano</t>
  </si>
  <si>
    <t>Eladio Arnaud Santana, Ph.D.</t>
  </si>
  <si>
    <t xml:space="preserve">Responsable de Nómina </t>
  </si>
  <si>
    <t xml:space="preserve">Responsable Financiero </t>
  </si>
  <si>
    <t xml:space="preserve">Responsable de la Institución </t>
  </si>
  <si>
    <t>JUAN DE DIOS MOYA FRANCO</t>
  </si>
  <si>
    <t>INVESTIGAOR ASOCIADO</t>
  </si>
  <si>
    <t>NÓMINA DE EMPLEADOS EN TRÁMITE DE PENSIÓN CORRESPONDIENTE AL MES DE MARZO 2024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</si>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</sst>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 val="singleAccounting"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u/>
      <sz val="8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ont="1" applyFill="1" applyProtection="1">
      <protection locked="0"/>
    </xf>
    <xf numFmtId="0" fontId="3" fillId="2" borderId="0" xfId="0" applyFont="1" applyFill="1" applyAlignment="1" applyProtection="1"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40" fontId="4" fillId="3" borderId="2" xfId="0" applyNumberFormat="1" applyFont="1" applyFill="1" applyBorder="1" applyAlignment="1" applyProtection="1">
      <alignment horizontal="center"/>
      <protection locked="0"/>
    </xf>
    <xf numFmtId="40" fontId="4" fillId="3" borderId="2" xfId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40" fontId="0" fillId="2" borderId="0" xfId="0" applyNumberFormat="1" applyFill="1" applyProtection="1"/>
    <xf numFmtId="40" fontId="0" fillId="2" borderId="0" xfId="1" applyNumberFormat="1" applyFont="1" applyFill="1" applyProtection="1"/>
    <xf numFmtId="0" fontId="8" fillId="2" borderId="0" xfId="0" applyFont="1" applyFill="1" applyProtection="1">
      <protection locked="0"/>
    </xf>
    <xf numFmtId="0" fontId="9" fillId="2" borderId="0" xfId="0" applyFont="1" applyFill="1" applyProtection="1"/>
    <xf numFmtId="43" fontId="10" fillId="2" borderId="0" xfId="1" applyFont="1" applyFill="1" applyBorder="1" applyAlignment="1" applyProtection="1">
      <alignment horizontal="left"/>
      <protection locked="0"/>
    </xf>
    <xf numFmtId="43" fontId="9" fillId="2" borderId="0" xfId="1" applyFont="1" applyFill="1" applyBorder="1" applyAlignment="1" applyProtection="1">
      <protection locked="0"/>
    </xf>
    <xf numFmtId="40" fontId="9" fillId="2" borderId="0" xfId="0" applyNumberFormat="1" applyFont="1" applyFill="1" applyProtection="1"/>
    <xf numFmtId="40" fontId="9" fillId="2" borderId="0" xfId="1" applyNumberFormat="1" applyFont="1" applyFill="1" applyProtection="1"/>
    <xf numFmtId="40" fontId="8" fillId="2" borderId="0" xfId="0" applyNumberFormat="1" applyFont="1" applyFill="1" applyProtection="1">
      <protection locked="0"/>
    </xf>
    <xf numFmtId="40" fontId="9" fillId="2" borderId="0" xfId="1" applyNumberFormat="1" applyFont="1" applyFill="1" applyProtection="1">
      <protection locked="0"/>
    </xf>
    <xf numFmtId="40" fontId="6" fillId="2" borderId="0" xfId="0" applyNumberFormat="1" applyFont="1" applyFill="1" applyAlignment="1" applyProtection="1">
      <alignment horizontal="center"/>
    </xf>
    <xf numFmtId="0" fontId="6" fillId="2" borderId="0" xfId="0" applyFont="1" applyFill="1" applyProtection="1"/>
    <xf numFmtId="0" fontId="9" fillId="2" borderId="0" xfId="0" applyFont="1" applyFill="1" applyAlignment="1" applyProtection="1">
      <alignment vertical="top"/>
    </xf>
    <xf numFmtId="43" fontId="9" fillId="2" borderId="0" xfId="1" applyFont="1" applyFill="1" applyAlignment="1" applyProtection="1">
      <alignment vertical="top"/>
    </xf>
    <xf numFmtId="40" fontId="9" fillId="2" borderId="0" xfId="0" applyNumberFormat="1" applyFont="1" applyFill="1" applyAlignment="1" applyProtection="1">
      <alignment vertical="top"/>
    </xf>
    <xf numFmtId="40" fontId="9" fillId="2" borderId="0" xfId="1" applyNumberFormat="1" applyFont="1" applyFill="1" applyAlignment="1" applyProtection="1">
      <alignment vertical="top"/>
    </xf>
    <xf numFmtId="40" fontId="6" fillId="2" borderId="0" xfId="0" applyNumberFormat="1" applyFont="1" applyFill="1" applyAlignment="1" applyProtection="1">
      <alignment horizontal="center" vertical="top"/>
    </xf>
    <xf numFmtId="0" fontId="6" fillId="2" borderId="0" xfId="0" applyFont="1" applyFill="1" applyAlignment="1" applyProtection="1">
      <alignment vertical="top"/>
    </xf>
    <xf numFmtId="0" fontId="7" fillId="0" borderId="0" xfId="0" applyFont="1" applyProtection="1">
      <protection locked="0"/>
    </xf>
    <xf numFmtId="0" fontId="0" fillId="2" borderId="0" xfId="0" applyFill="1" applyAlignment="1" applyProtection="1">
      <alignment wrapText="1"/>
      <protection locked="0"/>
    </xf>
    <xf numFmtId="40" fontId="0" fillId="2" borderId="0" xfId="0" applyNumberFormat="1" applyFill="1" applyProtection="1">
      <protection locked="0"/>
    </xf>
    <xf numFmtId="40" fontId="0" fillId="2" borderId="0" xfId="1" applyNumberFormat="1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0" fontId="0" fillId="0" borderId="0" xfId="0" applyNumberFormat="1" applyProtection="1">
      <protection locked="0"/>
    </xf>
    <xf numFmtId="40" fontId="0" fillId="0" borderId="0" xfId="1" applyNumberFormat="1" applyFont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/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40" fontId="11" fillId="0" borderId="2" xfId="1" applyNumberFormat="1" applyFont="1" applyBorder="1" applyAlignment="1" applyProtection="1">
      <alignment vertical="center"/>
      <protection locked="0"/>
    </xf>
    <xf numFmtId="40" fontId="11" fillId="0" borderId="2" xfId="1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/>
    </xf>
    <xf numFmtId="40" fontId="12" fillId="0" borderId="3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center" vertical="center"/>
    </xf>
    <xf numFmtId="0" fontId="13" fillId="0" borderId="0" xfId="0" applyFont="1" applyBorder="1" applyProtection="1"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51955</xdr:colOff>
      <xdr:row>0</xdr:row>
      <xdr:rowOff>25977</xdr:rowOff>
    </xdr:from>
    <xdr:to>
      <xdr:col>1</xdr:col>
      <xdr:colOff>614797</xdr:colOff>
      <xdr:row>2</xdr:row>
      <xdr:rowOff>155864</xdr:rowOff>
    </xdr:to>
    <xdr:pic>
      <xdr:nvPicPr>
        <xdr:cNvPr id="2" name="Imagen 1" descr="http://www.idiaf.gob.do/images/Logos/500x110%20escritorio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600"/>
        <a:stretch/>
      </xdr:blipFill>
      <xdr:spPr bwMode="auto">
        <a:xfrm>
          <a:off x="223405" y="25977"/>
          <a:ext cx="562842" cy="51088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ransparencia fijo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N26" sqref="A1:N26"/>
    </sheetView>
  </sheetViews>
  <sheetFormatPr baseColWidth="10" defaultRowHeight="15" x14ac:dyDescent="0.25"/>
  <cols>
    <col min="1" max="1" width="5.140625" customWidth="1"/>
    <col min="2" max="2" width="9.42578125" customWidth="1"/>
    <col min="3" max="3" width="10.42578125" customWidth="1"/>
    <col min="4" max="4" width="7.7109375" customWidth="1"/>
    <col min="5" max="5" width="8.140625" customWidth="1"/>
    <col min="6" max="6" width="8.85546875" customWidth="1"/>
    <col min="7" max="7" width="7.85546875" customWidth="1"/>
    <col min="8" max="8" width="8.7109375" customWidth="1"/>
    <col min="9" max="9" width="7.85546875" customWidth="1"/>
    <col min="10" max="10" width="8.28515625" customWidth="1"/>
    <col min="12" max="12" width="9" customWidth="1"/>
  </cols>
  <sheetData>
    <row r="1" spans="1:1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</row>
    <row r="2" spans="1:15" ht="15.75" x14ac:dyDescent="0.25">
      <c r="A2" s="56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2"/>
    </row>
    <row r="3" spans="1:15" x14ac:dyDescent="0.25">
      <c r="A3" s="57" t="s">
        <v>50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</row>
    <row r="4" spans="1:15" x14ac:dyDescent="0.25">
      <c r="A4" s="3"/>
      <c r="B4" s="3" t="s">
        <v>1</v>
      </c>
      <c r="C4" s="4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3" t="s">
        <v>13</v>
      </c>
      <c r="O4" s="7"/>
    </row>
    <row r="5" spans="1:15" ht="24.75" x14ac:dyDescent="0.25">
      <c r="A5" s="43">
        <v>1</v>
      </c>
      <c r="B5" s="44" t="s">
        <v>14</v>
      </c>
      <c r="C5" s="44" t="s">
        <v>15</v>
      </c>
      <c r="D5" s="45" t="s">
        <v>16</v>
      </c>
      <c r="E5" s="44" t="s">
        <v>17</v>
      </c>
      <c r="F5" s="46">
        <v>85484.5</v>
      </c>
      <c r="G5" s="46">
        <v>85484.5</v>
      </c>
      <c r="H5" s="46">
        <v>2453.41</v>
      </c>
      <c r="I5" s="46">
        <v>8690.9599999999991</v>
      </c>
      <c r="J5" s="46">
        <v>2598.73</v>
      </c>
      <c r="K5" s="46">
        <v>9553.9500000000007</v>
      </c>
      <c r="L5" s="47">
        <f>SUM(H5:K5)</f>
        <v>23297.05</v>
      </c>
      <c r="M5" s="47">
        <f>F5-L5</f>
        <v>62187.45</v>
      </c>
      <c r="N5" s="43" t="s">
        <v>18</v>
      </c>
      <c r="O5" s="8"/>
    </row>
    <row r="6" spans="1:15" ht="16.5" x14ac:dyDescent="0.25">
      <c r="A6" s="43">
        <f>+A5+1</f>
        <v>2</v>
      </c>
      <c r="B6" s="44" t="s">
        <v>48</v>
      </c>
      <c r="C6" s="44" t="s">
        <v>20</v>
      </c>
      <c r="D6" s="45" t="s">
        <v>16</v>
      </c>
      <c r="E6" s="44" t="s">
        <v>49</v>
      </c>
      <c r="F6" s="46">
        <v>85000</v>
      </c>
      <c r="G6" s="46">
        <f>+F6</f>
        <v>85000</v>
      </c>
      <c r="H6" s="46">
        <v>2439.5</v>
      </c>
      <c r="I6" s="46">
        <v>8576.99</v>
      </c>
      <c r="J6" s="46">
        <v>2584</v>
      </c>
      <c r="K6" s="46">
        <v>3562.13</v>
      </c>
      <c r="L6" s="47">
        <v>16304.89</v>
      </c>
      <c r="M6" s="47">
        <v>68695.11</v>
      </c>
      <c r="N6" s="43" t="s">
        <v>18</v>
      </c>
      <c r="O6" s="8"/>
    </row>
    <row r="7" spans="1:15" ht="24.75" x14ac:dyDescent="0.25">
      <c r="A7" s="43">
        <f t="shared" ref="A7:A16" si="0">+A6+1</f>
        <v>3</v>
      </c>
      <c r="B7" s="44" t="s">
        <v>19</v>
      </c>
      <c r="C7" s="44" t="s">
        <v>20</v>
      </c>
      <c r="D7" s="45" t="s">
        <v>16</v>
      </c>
      <c r="E7" s="44" t="s">
        <v>21</v>
      </c>
      <c r="F7" s="46">
        <v>75000</v>
      </c>
      <c r="G7" s="46">
        <v>75000</v>
      </c>
      <c r="H7" s="46">
        <v>2152.5</v>
      </c>
      <c r="I7" s="46">
        <v>6309.38</v>
      </c>
      <c r="J7" s="46">
        <v>2280</v>
      </c>
      <c r="K7" s="46">
        <v>2021.81</v>
      </c>
      <c r="L7" s="47">
        <f t="shared" ref="L7:L16" si="1">SUM(H7:K7)</f>
        <v>12763.69</v>
      </c>
      <c r="M7" s="47">
        <f t="shared" ref="M7:M16" si="2">F7-L7</f>
        <v>62236.31</v>
      </c>
      <c r="N7" s="43" t="s">
        <v>18</v>
      </c>
      <c r="O7" s="9"/>
    </row>
    <row r="8" spans="1:15" ht="24.75" x14ac:dyDescent="0.25">
      <c r="A8" s="43">
        <f t="shared" si="0"/>
        <v>4</v>
      </c>
      <c r="B8" s="44" t="s">
        <v>22</v>
      </c>
      <c r="C8" s="44" t="s">
        <v>20</v>
      </c>
      <c r="D8" s="45" t="s">
        <v>16</v>
      </c>
      <c r="E8" s="44" t="s">
        <v>17</v>
      </c>
      <c r="F8" s="46">
        <v>95000</v>
      </c>
      <c r="G8" s="46">
        <v>95000</v>
      </c>
      <c r="H8" s="46">
        <v>2726.5</v>
      </c>
      <c r="I8" s="46">
        <v>10929.24</v>
      </c>
      <c r="J8" s="46">
        <v>2888</v>
      </c>
      <c r="K8" s="46">
        <v>4676.84</v>
      </c>
      <c r="L8" s="47">
        <f t="shared" si="1"/>
        <v>21220.579999999998</v>
      </c>
      <c r="M8" s="47">
        <f t="shared" si="2"/>
        <v>73779.42</v>
      </c>
      <c r="N8" s="43" t="s">
        <v>18</v>
      </c>
      <c r="O8" s="9"/>
    </row>
    <row r="9" spans="1:15" ht="33" x14ac:dyDescent="0.25">
      <c r="A9" s="43">
        <f t="shared" si="0"/>
        <v>5</v>
      </c>
      <c r="B9" s="44" t="s">
        <v>23</v>
      </c>
      <c r="C9" s="44" t="s">
        <v>20</v>
      </c>
      <c r="D9" s="45" t="s">
        <v>16</v>
      </c>
      <c r="E9" s="44" t="s">
        <v>24</v>
      </c>
      <c r="F9" s="46">
        <v>85000</v>
      </c>
      <c r="G9" s="46">
        <v>85000</v>
      </c>
      <c r="H9" s="46">
        <v>2439.5</v>
      </c>
      <c r="I9" s="46">
        <v>8576.99</v>
      </c>
      <c r="J9" s="46">
        <v>2584</v>
      </c>
      <c r="K9" s="46">
        <v>8030.06</v>
      </c>
      <c r="L9" s="47">
        <f t="shared" si="1"/>
        <v>21630.55</v>
      </c>
      <c r="M9" s="47">
        <f t="shared" si="2"/>
        <v>63369.45</v>
      </c>
      <c r="N9" s="43" t="s">
        <v>18</v>
      </c>
      <c r="O9" s="10"/>
    </row>
    <row r="10" spans="1:15" ht="24.75" x14ac:dyDescent="0.25">
      <c r="A10" s="43">
        <f t="shared" si="0"/>
        <v>6</v>
      </c>
      <c r="B10" s="44" t="s">
        <v>25</v>
      </c>
      <c r="C10" s="44" t="s">
        <v>26</v>
      </c>
      <c r="D10" s="45" t="s">
        <v>16</v>
      </c>
      <c r="E10" s="44" t="s">
        <v>27</v>
      </c>
      <c r="F10" s="46">
        <v>11520.3</v>
      </c>
      <c r="G10" s="46">
        <v>11520.3</v>
      </c>
      <c r="H10" s="46">
        <v>330.63</v>
      </c>
      <c r="I10" s="46">
        <v>0</v>
      </c>
      <c r="J10" s="46">
        <v>350.22</v>
      </c>
      <c r="K10" s="46">
        <v>5918.3</v>
      </c>
      <c r="L10" s="47">
        <f t="shared" si="1"/>
        <v>6599.1500000000005</v>
      </c>
      <c r="M10" s="47">
        <f t="shared" si="2"/>
        <v>4921.1499999999987</v>
      </c>
      <c r="N10" s="43" t="s">
        <v>18</v>
      </c>
      <c r="O10" s="9"/>
    </row>
    <row r="11" spans="1:15" ht="24.75" x14ac:dyDescent="0.25">
      <c r="A11" s="43">
        <f t="shared" si="0"/>
        <v>7</v>
      </c>
      <c r="B11" s="44" t="s">
        <v>28</v>
      </c>
      <c r="C11" s="44" t="s">
        <v>26</v>
      </c>
      <c r="D11" s="45" t="s">
        <v>16</v>
      </c>
      <c r="E11" s="44" t="s">
        <v>29</v>
      </c>
      <c r="F11" s="46">
        <v>18290.79</v>
      </c>
      <c r="G11" s="46">
        <v>18290.79</v>
      </c>
      <c r="H11" s="46">
        <v>524.95000000000005</v>
      </c>
      <c r="I11" s="46">
        <v>0</v>
      </c>
      <c r="J11" s="46">
        <v>556.04</v>
      </c>
      <c r="K11" s="46">
        <v>1930.12</v>
      </c>
      <c r="L11" s="47">
        <f t="shared" si="1"/>
        <v>3011.1099999999997</v>
      </c>
      <c r="M11" s="47">
        <f t="shared" si="2"/>
        <v>15279.68</v>
      </c>
      <c r="N11" s="43" t="s">
        <v>18</v>
      </c>
      <c r="O11" s="9"/>
    </row>
    <row r="12" spans="1:15" ht="16.5" x14ac:dyDescent="0.25">
      <c r="A12" s="43">
        <f t="shared" si="0"/>
        <v>8</v>
      </c>
      <c r="B12" s="44" t="s">
        <v>30</v>
      </c>
      <c r="C12" s="44" t="s">
        <v>26</v>
      </c>
      <c r="D12" s="45" t="s">
        <v>16</v>
      </c>
      <c r="E12" s="44" t="s">
        <v>29</v>
      </c>
      <c r="F12" s="46">
        <v>21525</v>
      </c>
      <c r="G12" s="46">
        <v>21525</v>
      </c>
      <c r="H12" s="46">
        <v>617.77</v>
      </c>
      <c r="I12" s="46">
        <v>0</v>
      </c>
      <c r="J12" s="46">
        <v>654.36</v>
      </c>
      <c r="K12" s="46">
        <v>127.21</v>
      </c>
      <c r="L12" s="47">
        <f t="shared" si="1"/>
        <v>1399.3400000000001</v>
      </c>
      <c r="M12" s="47">
        <f t="shared" si="2"/>
        <v>20125.66</v>
      </c>
      <c r="N12" s="43" t="s">
        <v>18</v>
      </c>
      <c r="O12" s="9"/>
    </row>
    <row r="13" spans="1:15" ht="16.5" x14ac:dyDescent="0.25">
      <c r="A13" s="43">
        <f t="shared" si="0"/>
        <v>9</v>
      </c>
      <c r="B13" s="44" t="s">
        <v>31</v>
      </c>
      <c r="C13" s="44" t="s">
        <v>26</v>
      </c>
      <c r="D13" s="45" t="s">
        <v>16</v>
      </c>
      <c r="E13" s="44" t="s">
        <v>32</v>
      </c>
      <c r="F13" s="46">
        <v>10000</v>
      </c>
      <c r="G13" s="46">
        <v>10000</v>
      </c>
      <c r="H13" s="46">
        <v>287</v>
      </c>
      <c r="I13" s="46">
        <v>0</v>
      </c>
      <c r="J13" s="46">
        <v>304</v>
      </c>
      <c r="K13" s="46">
        <v>400.51</v>
      </c>
      <c r="L13" s="47">
        <f t="shared" si="1"/>
        <v>991.51</v>
      </c>
      <c r="M13" s="47">
        <f t="shared" si="2"/>
        <v>9008.49</v>
      </c>
      <c r="N13" s="43" t="s">
        <v>33</v>
      </c>
      <c r="O13" s="9"/>
    </row>
    <row r="14" spans="1:15" ht="16.5" x14ac:dyDescent="0.25">
      <c r="A14" s="43">
        <f t="shared" si="0"/>
        <v>10</v>
      </c>
      <c r="B14" s="44" t="s">
        <v>34</v>
      </c>
      <c r="C14" s="44" t="s">
        <v>35</v>
      </c>
      <c r="D14" s="45" t="s">
        <v>16</v>
      </c>
      <c r="E14" s="44" t="s">
        <v>36</v>
      </c>
      <c r="F14" s="46">
        <v>10000</v>
      </c>
      <c r="G14" s="46">
        <v>10000</v>
      </c>
      <c r="H14" s="46">
        <v>287</v>
      </c>
      <c r="I14" s="46">
        <v>0</v>
      </c>
      <c r="J14" s="46">
        <v>304</v>
      </c>
      <c r="K14" s="46">
        <v>390.81</v>
      </c>
      <c r="L14" s="47">
        <f t="shared" si="1"/>
        <v>981.81</v>
      </c>
      <c r="M14" s="47">
        <f t="shared" si="2"/>
        <v>9018.19</v>
      </c>
      <c r="N14" s="43" t="s">
        <v>18</v>
      </c>
      <c r="O14" s="9"/>
    </row>
    <row r="15" spans="1:15" ht="16.5" x14ac:dyDescent="0.25">
      <c r="A15" s="43">
        <f t="shared" si="0"/>
        <v>11</v>
      </c>
      <c r="B15" s="44" t="s">
        <v>37</v>
      </c>
      <c r="C15" s="44" t="s">
        <v>35</v>
      </c>
      <c r="D15" s="45" t="s">
        <v>16</v>
      </c>
      <c r="E15" s="44" t="s">
        <v>36</v>
      </c>
      <c r="F15" s="46">
        <v>10000</v>
      </c>
      <c r="G15" s="46">
        <v>10000</v>
      </c>
      <c r="H15" s="46">
        <v>287</v>
      </c>
      <c r="I15" s="46">
        <v>0</v>
      </c>
      <c r="J15" s="46">
        <v>304</v>
      </c>
      <c r="K15" s="46">
        <v>1326.76</v>
      </c>
      <c r="L15" s="47">
        <f t="shared" si="1"/>
        <v>1917.76</v>
      </c>
      <c r="M15" s="47">
        <f t="shared" si="2"/>
        <v>8082.24</v>
      </c>
      <c r="N15" s="43" t="s">
        <v>18</v>
      </c>
      <c r="O15" s="9"/>
    </row>
    <row r="16" spans="1:15" s="42" customFormat="1" ht="33" x14ac:dyDescent="0.25">
      <c r="A16" s="43">
        <f t="shared" si="0"/>
        <v>12</v>
      </c>
      <c r="B16" s="44" t="s">
        <v>38</v>
      </c>
      <c r="C16" s="44" t="s">
        <v>39</v>
      </c>
      <c r="D16" s="45" t="s">
        <v>16</v>
      </c>
      <c r="E16" s="44" t="s">
        <v>40</v>
      </c>
      <c r="F16" s="46">
        <v>35000</v>
      </c>
      <c r="G16" s="46">
        <v>35000</v>
      </c>
      <c r="H16" s="46">
        <v>1004.5</v>
      </c>
      <c r="I16" s="46">
        <v>0</v>
      </c>
      <c r="J16" s="46">
        <v>1064</v>
      </c>
      <c r="K16" s="46">
        <v>10416.58</v>
      </c>
      <c r="L16" s="47">
        <f t="shared" si="1"/>
        <v>12485.08</v>
      </c>
      <c r="M16" s="47">
        <f t="shared" si="2"/>
        <v>22514.92</v>
      </c>
      <c r="N16" s="43" t="s">
        <v>33</v>
      </c>
      <c r="O16" s="41"/>
    </row>
    <row r="17" spans="1:15" ht="15.75" thickBot="1" x14ac:dyDescent="0.3">
      <c r="A17" s="48"/>
      <c r="B17" s="49" t="s">
        <v>41</v>
      </c>
      <c r="C17" s="50"/>
      <c r="D17" s="51"/>
      <c r="E17" s="50"/>
      <c r="F17" s="52">
        <f>SUM(F5:F16)</f>
        <v>541820.59</v>
      </c>
      <c r="G17" s="52">
        <f>SUM(G5:G16)</f>
        <v>541820.59</v>
      </c>
      <c r="H17" s="52">
        <f>SUM(H5:H16)</f>
        <v>15550.26</v>
      </c>
      <c r="I17" s="52">
        <f>SUM(I5:I16)</f>
        <v>43083.56</v>
      </c>
      <c r="J17" s="52">
        <f>SUM(J5:J16)</f>
        <v>16471.349999999999</v>
      </c>
      <c r="K17" s="52">
        <f t="shared" ref="K17:M17" si="3">SUM(K5:K16)</f>
        <v>48355.080000000009</v>
      </c>
      <c r="L17" s="52">
        <f t="shared" si="3"/>
        <v>122602.51999999999</v>
      </c>
      <c r="M17" s="52">
        <f t="shared" si="3"/>
        <v>419218.06999999995</v>
      </c>
      <c r="N17" s="53"/>
      <c r="O17" s="9"/>
    </row>
    <row r="18" spans="1:15" ht="15.75" thickTop="1" x14ac:dyDescent="0.25">
      <c r="A18" s="12"/>
      <c r="B18" s="13"/>
      <c r="C18" s="14"/>
      <c r="D18" s="13"/>
      <c r="E18" s="14"/>
      <c r="F18" s="15"/>
      <c r="G18" s="16"/>
      <c r="H18" s="16"/>
      <c r="I18" s="16"/>
      <c r="J18" s="16"/>
      <c r="K18" s="16"/>
      <c r="L18" s="16"/>
      <c r="M18" s="16"/>
      <c r="N18" s="13"/>
      <c r="O18" s="9"/>
    </row>
    <row r="19" spans="1:15" x14ac:dyDescent="0.25">
      <c r="A19" s="12"/>
      <c r="B19" s="13"/>
      <c r="C19" s="14"/>
      <c r="D19" s="13"/>
      <c r="E19" s="14"/>
      <c r="F19" s="15"/>
      <c r="G19" s="16"/>
      <c r="H19" s="16"/>
      <c r="I19" s="16"/>
      <c r="J19" s="16"/>
      <c r="K19" s="16"/>
      <c r="L19" s="16"/>
      <c r="M19" s="16"/>
      <c r="N19" s="13"/>
      <c r="O19" s="9"/>
    </row>
    <row r="20" spans="1:15" ht="16.5" x14ac:dyDescent="0.35">
      <c r="A20" s="11"/>
      <c r="B20" s="17" t="s">
        <v>42</v>
      </c>
      <c r="C20" s="18"/>
      <c r="D20" s="19" t="s">
        <v>43</v>
      </c>
      <c r="E20" s="20"/>
      <c r="F20" s="21"/>
      <c r="G20" s="22"/>
      <c r="H20" s="22"/>
      <c r="I20" s="22"/>
      <c r="J20" s="23" t="s">
        <v>44</v>
      </c>
      <c r="K20" s="24"/>
      <c r="L20" s="24"/>
      <c r="M20" s="25"/>
      <c r="N20" s="26"/>
      <c r="O20" s="9"/>
    </row>
    <row r="21" spans="1:15" x14ac:dyDescent="0.25">
      <c r="A21" s="12"/>
      <c r="B21" s="27" t="s">
        <v>45</v>
      </c>
      <c r="C21" s="27"/>
      <c r="D21" s="28" t="s">
        <v>46</v>
      </c>
      <c r="E21" s="27"/>
      <c r="F21" s="29"/>
      <c r="G21" s="30"/>
      <c r="H21" s="30"/>
      <c r="I21" s="30"/>
      <c r="J21" s="29" t="s">
        <v>47</v>
      </c>
      <c r="K21" s="30"/>
      <c r="L21" s="30"/>
      <c r="M21" s="31"/>
      <c r="N21" s="32"/>
      <c r="O21" s="9"/>
    </row>
    <row r="22" spans="1:15" x14ac:dyDescent="0.25">
      <c r="A22" s="33"/>
      <c r="B22" s="9"/>
      <c r="C22" s="34"/>
      <c r="D22" s="9"/>
      <c r="E22" s="34"/>
      <c r="F22" s="35"/>
      <c r="G22" s="36"/>
      <c r="H22" s="36"/>
      <c r="I22" s="36"/>
      <c r="J22" s="36"/>
      <c r="K22" s="36"/>
      <c r="L22" s="36"/>
      <c r="M22" s="36"/>
      <c r="N22" s="9"/>
      <c r="O22" s="37"/>
    </row>
    <row r="23" spans="1:15" x14ac:dyDescent="0.25">
      <c r="A23" s="54"/>
      <c r="B23" s="9"/>
      <c r="C23" s="34"/>
      <c r="D23" s="9"/>
      <c r="E23" s="34"/>
      <c r="F23" s="35"/>
      <c r="G23" s="36"/>
      <c r="H23" s="36"/>
      <c r="I23" s="36"/>
      <c r="J23" s="36"/>
      <c r="K23" s="36"/>
      <c r="L23" s="36"/>
      <c r="M23" s="36"/>
      <c r="N23" s="9"/>
      <c r="O23" s="37"/>
    </row>
    <row r="24" spans="1:15" x14ac:dyDescent="0.25">
      <c r="A24" s="33"/>
      <c r="B24" s="37"/>
      <c r="C24" s="38"/>
      <c r="D24" s="37"/>
      <c r="E24" s="38"/>
      <c r="F24" s="39"/>
      <c r="G24" s="40"/>
      <c r="H24" s="40"/>
      <c r="I24" s="40"/>
      <c r="J24" s="40"/>
      <c r="K24" s="40"/>
      <c r="L24" s="40"/>
      <c r="M24" s="40"/>
      <c r="N24" s="37"/>
      <c r="O24" s="37"/>
    </row>
  </sheetData>
  <mergeCells count="3">
    <mergeCell ref="A1:N1"/>
    <mergeCell ref="A2:N2"/>
    <mergeCell ref="A3:N3"/>
  </mergeCells>
  <pageMargins left="0.43307086614173229" right="0.9055118110236221" top="0.74803149606299213" bottom="0.74803149606299213" header="0.31496062992125984" footer="0.31496062992125984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Hoja1!Transparencia_fijos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Monika Medina</cp:lastModifiedBy>
  <cp:lastPrinted>2024-04-10T19:50:21Z</cp:lastPrinted>
  <dcterms:created xsi:type="dcterms:W3CDTF">2024-04-10T17:18:12Z</dcterms:created>
  <dcterms:modified xsi:type="dcterms:W3CDTF">2024-04-10T19:52:40Z</dcterms:modified>
</cp:coreProperties>
</file>