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BALANCE GENERAL OCT.  2023" sheetId="4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C44" i="4" l="1"/>
  <c r="C43" i="4"/>
  <c r="G42" i="4"/>
  <c r="C36" i="4"/>
  <c r="C30" i="4"/>
  <c r="C37" i="4" s="1"/>
  <c r="C21" i="4"/>
  <c r="C16" i="4"/>
  <c r="C22" i="4" s="1"/>
  <c r="C45" i="4" s="1"/>
  <c r="G11" i="4"/>
</calcChain>
</file>

<file path=xl/sharedStrings.xml><?xml version="1.0" encoding="utf-8"?>
<sst xmlns="http://schemas.openxmlformats.org/spreadsheetml/2006/main" count="50" uniqueCount="50">
  <si>
    <t>GOBIERNO CENTRAL DE LA REPUBLICA DOMINICANA</t>
  </si>
  <si>
    <t>INSTITUTO DOMINICANO DE INVESTIGACIONES AGROPECUARIAS Y FORESTALES (IDIAF)</t>
  </si>
  <si>
    <t xml:space="preserve">BALANCE GENERAL </t>
  </si>
  <si>
    <t>AL 31 DE OCTUBRE,  2023</t>
  </si>
  <si>
    <t>(VALORES EN RD$)</t>
  </si>
  <si>
    <t>ACTIVOS</t>
  </si>
  <si>
    <t>ACTIVOS CORRIENTES</t>
  </si>
  <si>
    <t xml:space="preserve">DISPONIBILIDADES </t>
  </si>
  <si>
    <t>CUENTAS Y DOCUMENTOS POR COBRAR </t>
  </si>
  <si>
    <t xml:space="preserve">INVENTARIOS DE MERCANCIAS </t>
  </si>
  <si>
    <t>INVENTARIOS DE CONSUMO</t>
  </si>
  <si>
    <t>OTROS ACTIVOS</t>
  </si>
  <si>
    <t>TOTAL ACTIVOS CORRIENTES</t>
  </si>
  <si>
    <t>ACTIVOS NO CORRIENTES</t>
  </si>
  <si>
    <t>BIENES DE USO NETO</t>
  </si>
  <si>
    <t>BIENES INTANGIBLES</t>
  </si>
  <si>
    <t>|</t>
  </si>
  <si>
    <t>OTROS ACTIVOS NO CORRIENTES</t>
  </si>
  <si>
    <t>TOTAL ACTIVOS  NO CORRIENTES</t>
  </si>
  <si>
    <t>TOTAL ACTIVOS</t>
  </si>
  <si>
    <t>PASIVOS Y PATRIMONIO</t>
  </si>
  <si>
    <t>PASIVOS CORRIENTES</t>
  </si>
  <si>
    <t xml:space="preserve"> DEDUCCIONES Y RETENCIONES POR PAGAR</t>
  </si>
  <si>
    <t>CUENTAS POR PAGAR (NOTA 6)</t>
  </si>
  <si>
    <t xml:space="preserve">OTRAS CUENTAS POR PAGAR  </t>
  </si>
  <si>
    <t>INTERESES POR PAGAR</t>
  </si>
  <si>
    <t>COMISIONES A PAGAR</t>
  </si>
  <si>
    <t>TOTAL PASIVOS CORRIENTES</t>
  </si>
  <si>
    <t>PASIVOS  NO CORRIENTES</t>
  </si>
  <si>
    <t>PRESTAMOS INTERNOS A PAGAR A L. PLAZO</t>
  </si>
  <si>
    <t>PRESTAMOS EXTERNOS A PAGAR A L. PLAZO</t>
  </si>
  <si>
    <t>OTROS PASIVOS A PAGAR A L. PLAZO</t>
  </si>
  <si>
    <t>TOTAL PASIVOS NO CORRIENTES</t>
  </si>
  <si>
    <t xml:space="preserve">TOTAL PASIVOS </t>
  </si>
  <si>
    <t>PATRIMONIO</t>
  </si>
  <si>
    <t xml:space="preserve">PATRIMONIO INSTITUCIONAL </t>
  </si>
  <si>
    <t>RESULTADO DE PERIODOS ANTERIORES</t>
  </si>
  <si>
    <t>RESULTADO DEL PERIODO</t>
  </si>
  <si>
    <t>TOTAL PATRIMONIO</t>
  </si>
  <si>
    <t>TOTAL PASIVOS Y PATRIMONIO</t>
  </si>
  <si>
    <t xml:space="preserve">              PREPARADO </t>
  </si>
  <si>
    <t>REVISADO</t>
  </si>
  <si>
    <t xml:space="preserve"> JESUS MANUEL RODRIGUEZ A.</t>
  </si>
  <si>
    <t xml:space="preserve">           KIRSYS LAPAIX</t>
  </si>
  <si>
    <t xml:space="preserve">                 CONTADOR, IDIAF</t>
  </si>
  <si>
    <t>DIRECTORA ADMINISTRATIVA</t>
  </si>
  <si>
    <t xml:space="preserve">           Y FINANCIERA, IDIAF</t>
  </si>
  <si>
    <t>AUTORIZADO</t>
  </si>
  <si>
    <t xml:space="preserve">                                            ELADIO ARNAUD  SANTANA, Ph.D.</t>
  </si>
  <si>
    <t xml:space="preserve">                                                  DIRECTOR EJECUTIVO,  IDIAF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</si>
</sst>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P_t_s_-;\-* #,##0.00\ _P_t_s_-;_-* &quot;-&quot;??\ _P_t_s_-;_-@_-"/>
    <numFmt numFmtId="165" formatCode="_([$€-2]* #,##0.00_);_([$€-2]* \(#,##0.00\);_([$€-2]* &quot;-&quot;??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9"/>
      <name val="Times New Roman"/>
      <family val="1"/>
    </font>
    <font>
      <b/>
      <u/>
      <sz val="9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/>
    <xf numFmtId="0" fontId="3" fillId="0" borderId="0"/>
    <xf numFmtId="43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3" fillId="0" borderId="0"/>
    <xf numFmtId="0" fontId="7" fillId="2" borderId="1" applyNumberFormat="0" applyFont="0" applyAlignment="0" applyProtection="0"/>
  </cellStyleXfs>
  <cellXfs count="45">
    <xf numFmtId="0" fontId="0" fillId="0" borderId="0" xfId="0"/>
    <xf numFmtId="0" fontId="4" fillId="3" borderId="0" xfId="1" applyFont="1" applyFill="1" applyAlignment="1">
      <alignment horizontal="center"/>
    </xf>
    <xf numFmtId="4" fontId="0" fillId="0" borderId="0" xfId="0" applyNumberFormat="1"/>
    <xf numFmtId="0" fontId="4" fillId="0" borderId="0" xfId="1" applyFont="1" applyFill="1" applyAlignment="1">
      <alignment horizontal="center"/>
    </xf>
    <xf numFmtId="0" fontId="4" fillId="3" borderId="0" xfId="1" applyFont="1" applyFill="1" applyAlignment="1">
      <alignment horizontal="center"/>
    </xf>
    <xf numFmtId="0" fontId="5" fillId="3" borderId="0" xfId="1" applyFont="1" applyFill="1"/>
    <xf numFmtId="0" fontId="6" fillId="3" borderId="2" xfId="1" applyFont="1" applyFill="1" applyBorder="1" applyAlignment="1">
      <alignment horizontal="center"/>
    </xf>
    <xf numFmtId="0" fontId="6" fillId="3" borderId="0" xfId="1" applyFont="1" applyFill="1" applyAlignment="1">
      <alignment horizontal="center"/>
    </xf>
    <xf numFmtId="0" fontId="6" fillId="3" borderId="0" xfId="1" applyFont="1" applyFill="1"/>
    <xf numFmtId="43" fontId="1" fillId="0" borderId="0" xfId="2" applyFont="1"/>
    <xf numFmtId="4" fontId="5" fillId="3" borderId="0" xfId="1" applyNumberFormat="1" applyFont="1" applyFill="1"/>
    <xf numFmtId="0" fontId="8" fillId="3" borderId="0" xfId="1" applyFont="1" applyFill="1"/>
    <xf numFmtId="164" fontId="8" fillId="3" borderId="0" xfId="3" applyFont="1" applyFill="1" applyAlignment="1">
      <alignment horizontal="right"/>
    </xf>
    <xf numFmtId="0" fontId="8" fillId="3" borderId="0" xfId="1" applyFont="1" applyFill="1" applyAlignment="1">
      <alignment horizontal="right"/>
    </xf>
    <xf numFmtId="164" fontId="8" fillId="3" borderId="2" xfId="3" applyFont="1" applyFill="1" applyBorder="1" applyAlignment="1">
      <alignment horizontal="right"/>
    </xf>
    <xf numFmtId="164" fontId="6" fillId="3" borderId="0" xfId="3" applyFont="1" applyFill="1" applyAlignment="1">
      <alignment horizontal="right"/>
    </xf>
    <xf numFmtId="164" fontId="8" fillId="3" borderId="0" xfId="3" applyFont="1" applyFill="1" applyBorder="1" applyAlignment="1">
      <alignment horizontal="right"/>
    </xf>
    <xf numFmtId="164" fontId="6" fillId="3" borderId="2" xfId="3" applyFont="1" applyFill="1" applyBorder="1" applyAlignment="1">
      <alignment horizontal="right"/>
    </xf>
    <xf numFmtId="0" fontId="6" fillId="0" borderId="0" xfId="1" applyFont="1" applyFill="1"/>
    <xf numFmtId="164" fontId="6" fillId="0" borderId="3" xfId="3" applyFont="1" applyFill="1" applyBorder="1" applyAlignment="1">
      <alignment horizontal="right"/>
    </xf>
    <xf numFmtId="0" fontId="6" fillId="0" borderId="0" xfId="1" applyFont="1" applyFill="1" applyAlignment="1">
      <alignment horizontal="right"/>
    </xf>
    <xf numFmtId="0" fontId="9" fillId="3" borderId="0" xfId="1" applyFont="1" applyFill="1"/>
    <xf numFmtId="164" fontId="8" fillId="3" borderId="0" xfId="3" applyFont="1" applyFill="1"/>
    <xf numFmtId="0" fontId="8" fillId="3" borderId="0" xfId="1" applyFont="1" applyFill="1" applyBorder="1" applyAlignment="1">
      <alignment horizontal="right"/>
    </xf>
    <xf numFmtId="164" fontId="6" fillId="3" borderId="4" xfId="3" applyFont="1" applyFill="1" applyBorder="1" applyAlignment="1">
      <alignment horizontal="right"/>
    </xf>
    <xf numFmtId="0" fontId="8" fillId="3" borderId="0" xfId="1" applyFont="1" applyFill="1" applyBorder="1"/>
    <xf numFmtId="0" fontId="6" fillId="3" borderId="5" xfId="1" applyFont="1" applyFill="1" applyBorder="1" applyAlignment="1">
      <alignment horizontal="right"/>
    </xf>
    <xf numFmtId="0" fontId="8" fillId="0" borderId="0" xfId="1" applyFont="1" applyFill="1"/>
    <xf numFmtId="164" fontId="8" fillId="0" borderId="0" xfId="3" applyFont="1" applyFill="1" applyBorder="1" applyAlignment="1">
      <alignment horizontal="right"/>
    </xf>
    <xf numFmtId="0" fontId="6" fillId="0" borderId="0" xfId="1" applyFont="1" applyFill="1" applyBorder="1" applyAlignment="1">
      <alignment horizontal="right"/>
    </xf>
    <xf numFmtId="164" fontId="8" fillId="0" borderId="2" xfId="3" applyFont="1" applyFill="1" applyBorder="1" applyAlignment="1">
      <alignment horizontal="right"/>
    </xf>
    <xf numFmtId="164" fontId="6" fillId="0" borderId="2" xfId="3" applyFont="1" applyFill="1" applyBorder="1" applyAlignment="1">
      <alignment horizontal="right"/>
    </xf>
    <xf numFmtId="0" fontId="10" fillId="0" borderId="0" xfId="1" applyFont="1"/>
    <xf numFmtId="164" fontId="3" fillId="0" borderId="0" xfId="3" applyFont="1"/>
    <xf numFmtId="164" fontId="3" fillId="0" borderId="0" xfId="3" applyFont="1" applyBorder="1"/>
    <xf numFmtId="0" fontId="8" fillId="0" borderId="0" xfId="1" applyFont="1" applyAlignment="1">
      <alignment horizontal="left"/>
    </xf>
    <xf numFmtId="0" fontId="8" fillId="0" borderId="0" xfId="1" applyFont="1" applyAlignment="1">
      <alignment horizontal="center"/>
    </xf>
    <xf numFmtId="0" fontId="11" fillId="0" borderId="0" xfId="1" applyFont="1" applyBorder="1" applyAlignment="1">
      <alignment horizontal="left" indent="4"/>
    </xf>
    <xf numFmtId="0" fontId="3" fillId="0" borderId="0" xfId="1" applyBorder="1"/>
    <xf numFmtId="0" fontId="3" fillId="0" borderId="0" xfId="1"/>
    <xf numFmtId="0" fontId="2" fillId="0" borderId="0" xfId="0" applyFont="1"/>
    <xf numFmtId="0" fontId="12" fillId="0" borderId="0" xfId="1" applyFo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0">
    <cellStyle name="Comma 2" xfId="4"/>
    <cellStyle name="Euro" xfId="5"/>
    <cellStyle name="Millares 2" xfId="2"/>
    <cellStyle name="Millares 2 2" xfId="3"/>
    <cellStyle name="Millares 3" xfId="6"/>
    <cellStyle name="Normal" xfId="0" builtinId="0"/>
    <cellStyle name="Normal 2" xfId="7"/>
    <cellStyle name="Normal 3" xfId="1"/>
    <cellStyle name="Normal 4" xfId="8"/>
    <cellStyle name="Notas 2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38100</xdr:rowOff>
    </xdr:from>
    <xdr:to>
      <xdr:col>1</xdr:col>
      <xdr:colOff>0</xdr:colOff>
      <xdr:row>4</xdr:row>
      <xdr:rowOff>142875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28600"/>
          <a:ext cx="7334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46</xdr:row>
      <xdr:rowOff>171450</xdr:rowOff>
    </xdr:from>
    <xdr:to>
      <xdr:col>1</xdr:col>
      <xdr:colOff>1933575</xdr:colOff>
      <xdr:row>46</xdr:row>
      <xdr:rowOff>180975</xdr:rowOff>
    </xdr:to>
    <xdr:cxnSp macro="">
      <xdr:nvCxnSpPr>
        <xdr:cNvPr id="3" name="Straight Connector 2"/>
        <xdr:cNvCxnSpPr/>
      </xdr:nvCxnSpPr>
      <xdr:spPr>
        <a:xfrm>
          <a:off x="857250" y="7543800"/>
          <a:ext cx="18954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2952750</xdr:colOff>
      <xdr:row>47</xdr:row>
      <xdr:rowOff>0</xdr:rowOff>
    </xdr:from>
    <xdr:to>
      <xdr:col>3</xdr:col>
      <xdr:colOff>114300</xdr:colOff>
      <xdr:row>47</xdr:row>
      <xdr:rowOff>9525</xdr:rowOff>
    </xdr:to>
    <xdr:cxnSp macro="">
      <xdr:nvCxnSpPr>
        <xdr:cNvPr id="4" name="Straight Connector 3"/>
        <xdr:cNvCxnSpPr/>
      </xdr:nvCxnSpPr>
      <xdr:spPr>
        <a:xfrm flipV="1">
          <a:off x="3771900" y="7572375"/>
          <a:ext cx="16764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1276350</xdr:colOff>
      <xdr:row>51</xdr:row>
      <xdr:rowOff>180975</xdr:rowOff>
    </xdr:from>
    <xdr:to>
      <xdr:col>2</xdr:col>
      <xdr:colOff>285750</xdr:colOff>
      <xdr:row>51</xdr:row>
      <xdr:rowOff>180975</xdr:rowOff>
    </xdr:to>
    <xdr:cxnSp macro="">
      <xdr:nvCxnSpPr>
        <xdr:cNvPr id="5" name="Straight Connector 4"/>
        <xdr:cNvCxnSpPr/>
      </xdr:nvCxnSpPr>
      <xdr:spPr>
        <a:xfrm>
          <a:off x="2095500" y="8515350"/>
          <a:ext cx="20002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odriguez/Desktop/TRABAJOS/TRABAJOS%202023/Transparencia%202023/Octubre,%202023/Balance%20Enero%20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odriguez/Desktop/TRABAJOS/TRABAJOS%202023/Transparencia%202023/Octubre,%202023/Balance%20General%20Octubre%20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 ENERO 2023"/>
    </sheetNames>
    <sheetDataSet>
      <sheetData sheetId="0">
        <row r="16">
          <cell r="G16">
            <v>56610896.099999994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OCT.  2023"/>
      <sheetName val="RESULTADO OCT. 2023"/>
      <sheetName val="BALANCE GENERAL SEPT.  2023"/>
      <sheetName val="RESULTADO SEPT. 2023"/>
      <sheetName val="BALANCE GENERAL AGOSTO 2023"/>
      <sheetName val="RESULTADO AGOSTO 2023"/>
      <sheetName val="BALANCE GENERAL JULIO 2023"/>
      <sheetName val="RESULTADO JULIO 2023"/>
      <sheetName val="BALANCE GENERAL JUNIO 2023"/>
      <sheetName val="RESULTADO JUNIO 2023"/>
      <sheetName val="BALANCE GENERAL MAYO 2023"/>
      <sheetName val="RESULTADO MAYO 2023"/>
      <sheetName val="BALANCE GENERAL ABRIL, 2023"/>
      <sheetName val="RESULTADO ABRIL 2023"/>
      <sheetName val="BALANCE GENERAL MARZO, 2023"/>
      <sheetName val="RESULTADO MARZO 2023"/>
      <sheetName val="BALANCE GENERAL FEBRERO, 2023"/>
      <sheetName val="RESULTADO FEBREO. 2023"/>
      <sheetName val="BALANCE GENERAL ENERO. 2023"/>
      <sheetName val="RESULTADO ENERO. 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C28">
            <v>3052320.549999997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4"/>
  <sheetViews>
    <sheetView tabSelected="1" topLeftCell="A29" workbookViewId="0">
      <selection activeCell="B5" sqref="B5:D5"/>
    </sheetView>
  </sheetViews>
  <sheetFormatPr baseColWidth="10" defaultColWidth="9.140625" defaultRowHeight="15" x14ac:dyDescent="0.25"/>
  <cols>
    <col min="1" max="1" width="12.28515625" customWidth="1"/>
    <col min="2" max="2" width="44.85546875" customWidth="1"/>
    <col min="3" max="3" width="22.85546875" bestFit="1" customWidth="1"/>
    <col min="4" max="4" width="4.140625" customWidth="1"/>
    <col min="5" max="5" width="9.140625" customWidth="1"/>
    <col min="7" max="7" width="20" hidden="1" customWidth="1"/>
    <col min="256" max="256" width="12.28515625" customWidth="1"/>
    <col min="257" max="257" width="44.85546875" customWidth="1"/>
    <col min="258" max="258" width="22.85546875" bestFit="1" customWidth="1"/>
    <col min="259" max="259" width="4.140625" customWidth="1"/>
    <col min="260" max="260" width="17.5703125" customWidth="1"/>
    <col min="261" max="261" width="9.140625" customWidth="1"/>
    <col min="263" max="263" width="0" hidden="1" customWidth="1"/>
    <col min="512" max="512" width="12.28515625" customWidth="1"/>
    <col min="513" max="513" width="44.85546875" customWidth="1"/>
    <col min="514" max="514" width="22.85546875" bestFit="1" customWidth="1"/>
    <col min="515" max="515" width="4.140625" customWidth="1"/>
    <col min="516" max="516" width="17.5703125" customWidth="1"/>
    <col min="517" max="517" width="9.140625" customWidth="1"/>
    <col min="519" max="519" width="0" hidden="1" customWidth="1"/>
    <col min="768" max="768" width="12.28515625" customWidth="1"/>
    <col min="769" max="769" width="44.85546875" customWidth="1"/>
    <col min="770" max="770" width="22.85546875" bestFit="1" customWidth="1"/>
    <col min="771" max="771" width="4.140625" customWidth="1"/>
    <col min="772" max="772" width="17.5703125" customWidth="1"/>
    <col min="773" max="773" width="9.140625" customWidth="1"/>
    <col min="775" max="775" width="0" hidden="1" customWidth="1"/>
    <col min="1024" max="1024" width="12.28515625" customWidth="1"/>
    <col min="1025" max="1025" width="44.85546875" customWidth="1"/>
    <col min="1026" max="1026" width="22.85546875" bestFit="1" customWidth="1"/>
    <col min="1027" max="1027" width="4.140625" customWidth="1"/>
    <col min="1028" max="1028" width="17.5703125" customWidth="1"/>
    <col min="1029" max="1029" width="9.140625" customWidth="1"/>
    <col min="1031" max="1031" width="0" hidden="1" customWidth="1"/>
    <col min="1280" max="1280" width="12.28515625" customWidth="1"/>
    <col min="1281" max="1281" width="44.85546875" customWidth="1"/>
    <col min="1282" max="1282" width="22.85546875" bestFit="1" customWidth="1"/>
    <col min="1283" max="1283" width="4.140625" customWidth="1"/>
    <col min="1284" max="1284" width="17.5703125" customWidth="1"/>
    <col min="1285" max="1285" width="9.140625" customWidth="1"/>
    <col min="1287" max="1287" width="0" hidden="1" customWidth="1"/>
    <col min="1536" max="1536" width="12.28515625" customWidth="1"/>
    <col min="1537" max="1537" width="44.85546875" customWidth="1"/>
    <col min="1538" max="1538" width="22.85546875" bestFit="1" customWidth="1"/>
    <col min="1539" max="1539" width="4.140625" customWidth="1"/>
    <col min="1540" max="1540" width="17.5703125" customWidth="1"/>
    <col min="1541" max="1541" width="9.140625" customWidth="1"/>
    <col min="1543" max="1543" width="0" hidden="1" customWidth="1"/>
    <col min="1792" max="1792" width="12.28515625" customWidth="1"/>
    <col min="1793" max="1793" width="44.85546875" customWidth="1"/>
    <col min="1794" max="1794" width="22.85546875" bestFit="1" customWidth="1"/>
    <col min="1795" max="1795" width="4.140625" customWidth="1"/>
    <col min="1796" max="1796" width="17.5703125" customWidth="1"/>
    <col min="1797" max="1797" width="9.140625" customWidth="1"/>
    <col min="1799" max="1799" width="0" hidden="1" customWidth="1"/>
    <col min="2048" max="2048" width="12.28515625" customWidth="1"/>
    <col min="2049" max="2049" width="44.85546875" customWidth="1"/>
    <col min="2050" max="2050" width="22.85546875" bestFit="1" customWidth="1"/>
    <col min="2051" max="2051" width="4.140625" customWidth="1"/>
    <col min="2052" max="2052" width="17.5703125" customWidth="1"/>
    <col min="2053" max="2053" width="9.140625" customWidth="1"/>
    <col min="2055" max="2055" width="0" hidden="1" customWidth="1"/>
    <col min="2304" max="2304" width="12.28515625" customWidth="1"/>
    <col min="2305" max="2305" width="44.85546875" customWidth="1"/>
    <col min="2306" max="2306" width="22.85546875" bestFit="1" customWidth="1"/>
    <col min="2307" max="2307" width="4.140625" customWidth="1"/>
    <col min="2308" max="2308" width="17.5703125" customWidth="1"/>
    <col min="2309" max="2309" width="9.140625" customWidth="1"/>
    <col min="2311" max="2311" width="0" hidden="1" customWidth="1"/>
    <col min="2560" max="2560" width="12.28515625" customWidth="1"/>
    <col min="2561" max="2561" width="44.85546875" customWidth="1"/>
    <col min="2562" max="2562" width="22.85546875" bestFit="1" customWidth="1"/>
    <col min="2563" max="2563" width="4.140625" customWidth="1"/>
    <col min="2564" max="2564" width="17.5703125" customWidth="1"/>
    <col min="2565" max="2565" width="9.140625" customWidth="1"/>
    <col min="2567" max="2567" width="0" hidden="1" customWidth="1"/>
    <col min="2816" max="2816" width="12.28515625" customWidth="1"/>
    <col min="2817" max="2817" width="44.85546875" customWidth="1"/>
    <col min="2818" max="2818" width="22.85546875" bestFit="1" customWidth="1"/>
    <col min="2819" max="2819" width="4.140625" customWidth="1"/>
    <col min="2820" max="2820" width="17.5703125" customWidth="1"/>
    <col min="2821" max="2821" width="9.140625" customWidth="1"/>
    <col min="2823" max="2823" width="0" hidden="1" customWidth="1"/>
    <col min="3072" max="3072" width="12.28515625" customWidth="1"/>
    <col min="3073" max="3073" width="44.85546875" customWidth="1"/>
    <col min="3074" max="3074" width="22.85546875" bestFit="1" customWidth="1"/>
    <col min="3075" max="3075" width="4.140625" customWidth="1"/>
    <col min="3076" max="3076" width="17.5703125" customWidth="1"/>
    <col min="3077" max="3077" width="9.140625" customWidth="1"/>
    <col min="3079" max="3079" width="0" hidden="1" customWidth="1"/>
    <col min="3328" max="3328" width="12.28515625" customWidth="1"/>
    <col min="3329" max="3329" width="44.85546875" customWidth="1"/>
    <col min="3330" max="3330" width="22.85546875" bestFit="1" customWidth="1"/>
    <col min="3331" max="3331" width="4.140625" customWidth="1"/>
    <col min="3332" max="3332" width="17.5703125" customWidth="1"/>
    <col min="3333" max="3333" width="9.140625" customWidth="1"/>
    <col min="3335" max="3335" width="0" hidden="1" customWidth="1"/>
    <col min="3584" max="3584" width="12.28515625" customWidth="1"/>
    <col min="3585" max="3585" width="44.85546875" customWidth="1"/>
    <col min="3586" max="3586" width="22.85546875" bestFit="1" customWidth="1"/>
    <col min="3587" max="3587" width="4.140625" customWidth="1"/>
    <col min="3588" max="3588" width="17.5703125" customWidth="1"/>
    <col min="3589" max="3589" width="9.140625" customWidth="1"/>
    <col min="3591" max="3591" width="0" hidden="1" customWidth="1"/>
    <col min="3840" max="3840" width="12.28515625" customWidth="1"/>
    <col min="3841" max="3841" width="44.85546875" customWidth="1"/>
    <col min="3842" max="3842" width="22.85546875" bestFit="1" customWidth="1"/>
    <col min="3843" max="3843" width="4.140625" customWidth="1"/>
    <col min="3844" max="3844" width="17.5703125" customWidth="1"/>
    <col min="3845" max="3845" width="9.140625" customWidth="1"/>
    <col min="3847" max="3847" width="0" hidden="1" customWidth="1"/>
    <col min="4096" max="4096" width="12.28515625" customWidth="1"/>
    <col min="4097" max="4097" width="44.85546875" customWidth="1"/>
    <col min="4098" max="4098" width="22.85546875" bestFit="1" customWidth="1"/>
    <col min="4099" max="4099" width="4.140625" customWidth="1"/>
    <col min="4100" max="4100" width="17.5703125" customWidth="1"/>
    <col min="4101" max="4101" width="9.140625" customWidth="1"/>
    <col min="4103" max="4103" width="0" hidden="1" customWidth="1"/>
    <col min="4352" max="4352" width="12.28515625" customWidth="1"/>
    <col min="4353" max="4353" width="44.85546875" customWidth="1"/>
    <col min="4354" max="4354" width="22.85546875" bestFit="1" customWidth="1"/>
    <col min="4355" max="4355" width="4.140625" customWidth="1"/>
    <col min="4356" max="4356" width="17.5703125" customWidth="1"/>
    <col min="4357" max="4357" width="9.140625" customWidth="1"/>
    <col min="4359" max="4359" width="0" hidden="1" customWidth="1"/>
    <col min="4608" max="4608" width="12.28515625" customWidth="1"/>
    <col min="4609" max="4609" width="44.85546875" customWidth="1"/>
    <col min="4610" max="4610" width="22.85546875" bestFit="1" customWidth="1"/>
    <col min="4611" max="4611" width="4.140625" customWidth="1"/>
    <col min="4612" max="4612" width="17.5703125" customWidth="1"/>
    <col min="4613" max="4613" width="9.140625" customWidth="1"/>
    <col min="4615" max="4615" width="0" hidden="1" customWidth="1"/>
    <col min="4864" max="4864" width="12.28515625" customWidth="1"/>
    <col min="4865" max="4865" width="44.85546875" customWidth="1"/>
    <col min="4866" max="4866" width="22.85546875" bestFit="1" customWidth="1"/>
    <col min="4867" max="4867" width="4.140625" customWidth="1"/>
    <col min="4868" max="4868" width="17.5703125" customWidth="1"/>
    <col min="4869" max="4869" width="9.140625" customWidth="1"/>
    <col min="4871" max="4871" width="0" hidden="1" customWidth="1"/>
    <col min="5120" max="5120" width="12.28515625" customWidth="1"/>
    <col min="5121" max="5121" width="44.85546875" customWidth="1"/>
    <col min="5122" max="5122" width="22.85546875" bestFit="1" customWidth="1"/>
    <col min="5123" max="5123" width="4.140625" customWidth="1"/>
    <col min="5124" max="5124" width="17.5703125" customWidth="1"/>
    <col min="5125" max="5125" width="9.140625" customWidth="1"/>
    <col min="5127" max="5127" width="0" hidden="1" customWidth="1"/>
    <col min="5376" max="5376" width="12.28515625" customWidth="1"/>
    <col min="5377" max="5377" width="44.85546875" customWidth="1"/>
    <col min="5378" max="5378" width="22.85546875" bestFit="1" customWidth="1"/>
    <col min="5379" max="5379" width="4.140625" customWidth="1"/>
    <col min="5380" max="5380" width="17.5703125" customWidth="1"/>
    <col min="5381" max="5381" width="9.140625" customWidth="1"/>
    <col min="5383" max="5383" width="0" hidden="1" customWidth="1"/>
    <col min="5632" max="5632" width="12.28515625" customWidth="1"/>
    <col min="5633" max="5633" width="44.85546875" customWidth="1"/>
    <col min="5634" max="5634" width="22.85546875" bestFit="1" customWidth="1"/>
    <col min="5635" max="5635" width="4.140625" customWidth="1"/>
    <col min="5636" max="5636" width="17.5703125" customWidth="1"/>
    <col min="5637" max="5637" width="9.140625" customWidth="1"/>
    <col min="5639" max="5639" width="0" hidden="1" customWidth="1"/>
    <col min="5888" max="5888" width="12.28515625" customWidth="1"/>
    <col min="5889" max="5889" width="44.85546875" customWidth="1"/>
    <col min="5890" max="5890" width="22.85546875" bestFit="1" customWidth="1"/>
    <col min="5891" max="5891" width="4.140625" customWidth="1"/>
    <col min="5892" max="5892" width="17.5703125" customWidth="1"/>
    <col min="5893" max="5893" width="9.140625" customWidth="1"/>
    <col min="5895" max="5895" width="0" hidden="1" customWidth="1"/>
    <col min="6144" max="6144" width="12.28515625" customWidth="1"/>
    <col min="6145" max="6145" width="44.85546875" customWidth="1"/>
    <col min="6146" max="6146" width="22.85546875" bestFit="1" customWidth="1"/>
    <col min="6147" max="6147" width="4.140625" customWidth="1"/>
    <col min="6148" max="6148" width="17.5703125" customWidth="1"/>
    <col min="6149" max="6149" width="9.140625" customWidth="1"/>
    <col min="6151" max="6151" width="0" hidden="1" customWidth="1"/>
    <col min="6400" max="6400" width="12.28515625" customWidth="1"/>
    <col min="6401" max="6401" width="44.85546875" customWidth="1"/>
    <col min="6402" max="6402" width="22.85546875" bestFit="1" customWidth="1"/>
    <col min="6403" max="6403" width="4.140625" customWidth="1"/>
    <col min="6404" max="6404" width="17.5703125" customWidth="1"/>
    <col min="6405" max="6405" width="9.140625" customWidth="1"/>
    <col min="6407" max="6407" width="0" hidden="1" customWidth="1"/>
    <col min="6656" max="6656" width="12.28515625" customWidth="1"/>
    <col min="6657" max="6657" width="44.85546875" customWidth="1"/>
    <col min="6658" max="6658" width="22.85546875" bestFit="1" customWidth="1"/>
    <col min="6659" max="6659" width="4.140625" customWidth="1"/>
    <col min="6660" max="6660" width="17.5703125" customWidth="1"/>
    <col min="6661" max="6661" width="9.140625" customWidth="1"/>
    <col min="6663" max="6663" width="0" hidden="1" customWidth="1"/>
    <col min="6912" max="6912" width="12.28515625" customWidth="1"/>
    <col min="6913" max="6913" width="44.85546875" customWidth="1"/>
    <col min="6914" max="6914" width="22.85546875" bestFit="1" customWidth="1"/>
    <col min="6915" max="6915" width="4.140625" customWidth="1"/>
    <col min="6916" max="6916" width="17.5703125" customWidth="1"/>
    <col min="6917" max="6917" width="9.140625" customWidth="1"/>
    <col min="6919" max="6919" width="0" hidden="1" customWidth="1"/>
    <col min="7168" max="7168" width="12.28515625" customWidth="1"/>
    <col min="7169" max="7169" width="44.85546875" customWidth="1"/>
    <col min="7170" max="7170" width="22.85546875" bestFit="1" customWidth="1"/>
    <col min="7171" max="7171" width="4.140625" customWidth="1"/>
    <col min="7172" max="7172" width="17.5703125" customWidth="1"/>
    <col min="7173" max="7173" width="9.140625" customWidth="1"/>
    <col min="7175" max="7175" width="0" hidden="1" customWidth="1"/>
    <col min="7424" max="7424" width="12.28515625" customWidth="1"/>
    <col min="7425" max="7425" width="44.85546875" customWidth="1"/>
    <col min="7426" max="7426" width="22.85546875" bestFit="1" customWidth="1"/>
    <col min="7427" max="7427" width="4.140625" customWidth="1"/>
    <col min="7428" max="7428" width="17.5703125" customWidth="1"/>
    <col min="7429" max="7429" width="9.140625" customWidth="1"/>
    <col min="7431" max="7431" width="0" hidden="1" customWidth="1"/>
    <col min="7680" max="7680" width="12.28515625" customWidth="1"/>
    <col min="7681" max="7681" width="44.85546875" customWidth="1"/>
    <col min="7682" max="7682" width="22.85546875" bestFit="1" customWidth="1"/>
    <col min="7683" max="7683" width="4.140625" customWidth="1"/>
    <col min="7684" max="7684" width="17.5703125" customWidth="1"/>
    <col min="7685" max="7685" width="9.140625" customWidth="1"/>
    <col min="7687" max="7687" width="0" hidden="1" customWidth="1"/>
    <col min="7936" max="7936" width="12.28515625" customWidth="1"/>
    <col min="7937" max="7937" width="44.85546875" customWidth="1"/>
    <col min="7938" max="7938" width="22.85546875" bestFit="1" customWidth="1"/>
    <col min="7939" max="7939" width="4.140625" customWidth="1"/>
    <col min="7940" max="7940" width="17.5703125" customWidth="1"/>
    <col min="7941" max="7941" width="9.140625" customWidth="1"/>
    <col min="7943" max="7943" width="0" hidden="1" customWidth="1"/>
    <col min="8192" max="8192" width="12.28515625" customWidth="1"/>
    <col min="8193" max="8193" width="44.85546875" customWidth="1"/>
    <col min="8194" max="8194" width="22.85546875" bestFit="1" customWidth="1"/>
    <col min="8195" max="8195" width="4.140625" customWidth="1"/>
    <col min="8196" max="8196" width="17.5703125" customWidth="1"/>
    <col min="8197" max="8197" width="9.140625" customWidth="1"/>
    <col min="8199" max="8199" width="0" hidden="1" customWidth="1"/>
    <col min="8448" max="8448" width="12.28515625" customWidth="1"/>
    <col min="8449" max="8449" width="44.85546875" customWidth="1"/>
    <col min="8450" max="8450" width="22.85546875" bestFit="1" customWidth="1"/>
    <col min="8451" max="8451" width="4.140625" customWidth="1"/>
    <col min="8452" max="8452" width="17.5703125" customWidth="1"/>
    <col min="8453" max="8453" width="9.140625" customWidth="1"/>
    <col min="8455" max="8455" width="0" hidden="1" customWidth="1"/>
    <col min="8704" max="8704" width="12.28515625" customWidth="1"/>
    <col min="8705" max="8705" width="44.85546875" customWidth="1"/>
    <col min="8706" max="8706" width="22.85546875" bestFit="1" customWidth="1"/>
    <col min="8707" max="8707" width="4.140625" customWidth="1"/>
    <col min="8708" max="8708" width="17.5703125" customWidth="1"/>
    <col min="8709" max="8709" width="9.140625" customWidth="1"/>
    <col min="8711" max="8711" width="0" hidden="1" customWidth="1"/>
    <col min="8960" max="8960" width="12.28515625" customWidth="1"/>
    <col min="8961" max="8961" width="44.85546875" customWidth="1"/>
    <col min="8962" max="8962" width="22.85546875" bestFit="1" customWidth="1"/>
    <col min="8963" max="8963" width="4.140625" customWidth="1"/>
    <col min="8964" max="8964" width="17.5703125" customWidth="1"/>
    <col min="8965" max="8965" width="9.140625" customWidth="1"/>
    <col min="8967" max="8967" width="0" hidden="1" customWidth="1"/>
    <col min="9216" max="9216" width="12.28515625" customWidth="1"/>
    <col min="9217" max="9217" width="44.85546875" customWidth="1"/>
    <col min="9218" max="9218" width="22.85546875" bestFit="1" customWidth="1"/>
    <col min="9219" max="9219" width="4.140625" customWidth="1"/>
    <col min="9220" max="9220" width="17.5703125" customWidth="1"/>
    <col min="9221" max="9221" width="9.140625" customWidth="1"/>
    <col min="9223" max="9223" width="0" hidden="1" customWidth="1"/>
    <col min="9472" max="9472" width="12.28515625" customWidth="1"/>
    <col min="9473" max="9473" width="44.85546875" customWidth="1"/>
    <col min="9474" max="9474" width="22.85546875" bestFit="1" customWidth="1"/>
    <col min="9475" max="9475" width="4.140625" customWidth="1"/>
    <col min="9476" max="9476" width="17.5703125" customWidth="1"/>
    <col min="9477" max="9477" width="9.140625" customWidth="1"/>
    <col min="9479" max="9479" width="0" hidden="1" customWidth="1"/>
    <col min="9728" max="9728" width="12.28515625" customWidth="1"/>
    <col min="9729" max="9729" width="44.85546875" customWidth="1"/>
    <col min="9730" max="9730" width="22.85546875" bestFit="1" customWidth="1"/>
    <col min="9731" max="9731" width="4.140625" customWidth="1"/>
    <col min="9732" max="9732" width="17.5703125" customWidth="1"/>
    <col min="9733" max="9733" width="9.140625" customWidth="1"/>
    <col min="9735" max="9735" width="0" hidden="1" customWidth="1"/>
    <col min="9984" max="9984" width="12.28515625" customWidth="1"/>
    <col min="9985" max="9985" width="44.85546875" customWidth="1"/>
    <col min="9986" max="9986" width="22.85546875" bestFit="1" customWidth="1"/>
    <col min="9987" max="9987" width="4.140625" customWidth="1"/>
    <col min="9988" max="9988" width="17.5703125" customWidth="1"/>
    <col min="9989" max="9989" width="9.140625" customWidth="1"/>
    <col min="9991" max="9991" width="0" hidden="1" customWidth="1"/>
    <col min="10240" max="10240" width="12.28515625" customWidth="1"/>
    <col min="10241" max="10241" width="44.85546875" customWidth="1"/>
    <col min="10242" max="10242" width="22.85546875" bestFit="1" customWidth="1"/>
    <col min="10243" max="10243" width="4.140625" customWidth="1"/>
    <col min="10244" max="10244" width="17.5703125" customWidth="1"/>
    <col min="10245" max="10245" width="9.140625" customWidth="1"/>
    <col min="10247" max="10247" width="0" hidden="1" customWidth="1"/>
    <col min="10496" max="10496" width="12.28515625" customWidth="1"/>
    <col min="10497" max="10497" width="44.85546875" customWidth="1"/>
    <col min="10498" max="10498" width="22.85546875" bestFit="1" customWidth="1"/>
    <col min="10499" max="10499" width="4.140625" customWidth="1"/>
    <col min="10500" max="10500" width="17.5703125" customWidth="1"/>
    <col min="10501" max="10501" width="9.140625" customWidth="1"/>
    <col min="10503" max="10503" width="0" hidden="1" customWidth="1"/>
    <col min="10752" max="10752" width="12.28515625" customWidth="1"/>
    <col min="10753" max="10753" width="44.85546875" customWidth="1"/>
    <col min="10754" max="10754" width="22.85546875" bestFit="1" customWidth="1"/>
    <col min="10755" max="10755" width="4.140625" customWidth="1"/>
    <col min="10756" max="10756" width="17.5703125" customWidth="1"/>
    <col min="10757" max="10757" width="9.140625" customWidth="1"/>
    <col min="10759" max="10759" width="0" hidden="1" customWidth="1"/>
    <col min="11008" max="11008" width="12.28515625" customWidth="1"/>
    <col min="11009" max="11009" width="44.85546875" customWidth="1"/>
    <col min="11010" max="11010" width="22.85546875" bestFit="1" customWidth="1"/>
    <col min="11011" max="11011" width="4.140625" customWidth="1"/>
    <col min="11012" max="11012" width="17.5703125" customWidth="1"/>
    <col min="11013" max="11013" width="9.140625" customWidth="1"/>
    <col min="11015" max="11015" width="0" hidden="1" customWidth="1"/>
    <col min="11264" max="11264" width="12.28515625" customWidth="1"/>
    <col min="11265" max="11265" width="44.85546875" customWidth="1"/>
    <col min="11266" max="11266" width="22.85546875" bestFit="1" customWidth="1"/>
    <col min="11267" max="11267" width="4.140625" customWidth="1"/>
    <col min="11268" max="11268" width="17.5703125" customWidth="1"/>
    <col min="11269" max="11269" width="9.140625" customWidth="1"/>
    <col min="11271" max="11271" width="0" hidden="1" customWidth="1"/>
    <col min="11520" max="11520" width="12.28515625" customWidth="1"/>
    <col min="11521" max="11521" width="44.85546875" customWidth="1"/>
    <col min="11522" max="11522" width="22.85546875" bestFit="1" customWidth="1"/>
    <col min="11523" max="11523" width="4.140625" customWidth="1"/>
    <col min="11524" max="11524" width="17.5703125" customWidth="1"/>
    <col min="11525" max="11525" width="9.140625" customWidth="1"/>
    <col min="11527" max="11527" width="0" hidden="1" customWidth="1"/>
    <col min="11776" max="11776" width="12.28515625" customWidth="1"/>
    <col min="11777" max="11777" width="44.85546875" customWidth="1"/>
    <col min="11778" max="11778" width="22.85546875" bestFit="1" customWidth="1"/>
    <col min="11779" max="11779" width="4.140625" customWidth="1"/>
    <col min="11780" max="11780" width="17.5703125" customWidth="1"/>
    <col min="11781" max="11781" width="9.140625" customWidth="1"/>
    <col min="11783" max="11783" width="0" hidden="1" customWidth="1"/>
    <col min="12032" max="12032" width="12.28515625" customWidth="1"/>
    <col min="12033" max="12033" width="44.85546875" customWidth="1"/>
    <col min="12034" max="12034" width="22.85546875" bestFit="1" customWidth="1"/>
    <col min="12035" max="12035" width="4.140625" customWidth="1"/>
    <col min="12036" max="12036" width="17.5703125" customWidth="1"/>
    <col min="12037" max="12037" width="9.140625" customWidth="1"/>
    <col min="12039" max="12039" width="0" hidden="1" customWidth="1"/>
    <col min="12288" max="12288" width="12.28515625" customWidth="1"/>
    <col min="12289" max="12289" width="44.85546875" customWidth="1"/>
    <col min="12290" max="12290" width="22.85546875" bestFit="1" customWidth="1"/>
    <col min="12291" max="12291" width="4.140625" customWidth="1"/>
    <col min="12292" max="12292" width="17.5703125" customWidth="1"/>
    <col min="12293" max="12293" width="9.140625" customWidth="1"/>
    <col min="12295" max="12295" width="0" hidden="1" customWidth="1"/>
    <col min="12544" max="12544" width="12.28515625" customWidth="1"/>
    <col min="12545" max="12545" width="44.85546875" customWidth="1"/>
    <col min="12546" max="12546" width="22.85546875" bestFit="1" customWidth="1"/>
    <col min="12547" max="12547" width="4.140625" customWidth="1"/>
    <col min="12548" max="12548" width="17.5703125" customWidth="1"/>
    <col min="12549" max="12549" width="9.140625" customWidth="1"/>
    <col min="12551" max="12551" width="0" hidden="1" customWidth="1"/>
    <col min="12800" max="12800" width="12.28515625" customWidth="1"/>
    <col min="12801" max="12801" width="44.85546875" customWidth="1"/>
    <col min="12802" max="12802" width="22.85546875" bestFit="1" customWidth="1"/>
    <col min="12803" max="12803" width="4.140625" customWidth="1"/>
    <col min="12804" max="12804" width="17.5703125" customWidth="1"/>
    <col min="12805" max="12805" width="9.140625" customWidth="1"/>
    <col min="12807" max="12807" width="0" hidden="1" customWidth="1"/>
    <col min="13056" max="13056" width="12.28515625" customWidth="1"/>
    <col min="13057" max="13057" width="44.85546875" customWidth="1"/>
    <col min="13058" max="13058" width="22.85546875" bestFit="1" customWidth="1"/>
    <col min="13059" max="13059" width="4.140625" customWidth="1"/>
    <col min="13060" max="13060" width="17.5703125" customWidth="1"/>
    <col min="13061" max="13061" width="9.140625" customWidth="1"/>
    <col min="13063" max="13063" width="0" hidden="1" customWidth="1"/>
    <col min="13312" max="13312" width="12.28515625" customWidth="1"/>
    <col min="13313" max="13313" width="44.85546875" customWidth="1"/>
    <col min="13314" max="13314" width="22.85546875" bestFit="1" customWidth="1"/>
    <col min="13315" max="13315" width="4.140625" customWidth="1"/>
    <col min="13316" max="13316" width="17.5703125" customWidth="1"/>
    <col min="13317" max="13317" width="9.140625" customWidth="1"/>
    <col min="13319" max="13319" width="0" hidden="1" customWidth="1"/>
    <col min="13568" max="13568" width="12.28515625" customWidth="1"/>
    <col min="13569" max="13569" width="44.85546875" customWidth="1"/>
    <col min="13570" max="13570" width="22.85546875" bestFit="1" customWidth="1"/>
    <col min="13571" max="13571" width="4.140625" customWidth="1"/>
    <col min="13572" max="13572" width="17.5703125" customWidth="1"/>
    <col min="13573" max="13573" width="9.140625" customWidth="1"/>
    <col min="13575" max="13575" width="0" hidden="1" customWidth="1"/>
    <col min="13824" max="13824" width="12.28515625" customWidth="1"/>
    <col min="13825" max="13825" width="44.85546875" customWidth="1"/>
    <col min="13826" max="13826" width="22.85546875" bestFit="1" customWidth="1"/>
    <col min="13827" max="13827" width="4.140625" customWidth="1"/>
    <col min="13828" max="13828" width="17.5703125" customWidth="1"/>
    <col min="13829" max="13829" width="9.140625" customWidth="1"/>
    <col min="13831" max="13831" width="0" hidden="1" customWidth="1"/>
    <col min="14080" max="14080" width="12.28515625" customWidth="1"/>
    <col min="14081" max="14081" width="44.85546875" customWidth="1"/>
    <col min="14082" max="14082" width="22.85546875" bestFit="1" customWidth="1"/>
    <col min="14083" max="14083" width="4.140625" customWidth="1"/>
    <col min="14084" max="14084" width="17.5703125" customWidth="1"/>
    <col min="14085" max="14085" width="9.140625" customWidth="1"/>
    <col min="14087" max="14087" width="0" hidden="1" customWidth="1"/>
    <col min="14336" max="14336" width="12.28515625" customWidth="1"/>
    <col min="14337" max="14337" width="44.85546875" customWidth="1"/>
    <col min="14338" max="14338" width="22.85546875" bestFit="1" customWidth="1"/>
    <col min="14339" max="14339" width="4.140625" customWidth="1"/>
    <col min="14340" max="14340" width="17.5703125" customWidth="1"/>
    <col min="14341" max="14341" width="9.140625" customWidth="1"/>
    <col min="14343" max="14343" width="0" hidden="1" customWidth="1"/>
    <col min="14592" max="14592" width="12.28515625" customWidth="1"/>
    <col min="14593" max="14593" width="44.85546875" customWidth="1"/>
    <col min="14594" max="14594" width="22.85546875" bestFit="1" customWidth="1"/>
    <col min="14595" max="14595" width="4.140625" customWidth="1"/>
    <col min="14596" max="14596" width="17.5703125" customWidth="1"/>
    <col min="14597" max="14597" width="9.140625" customWidth="1"/>
    <col min="14599" max="14599" width="0" hidden="1" customWidth="1"/>
    <col min="14848" max="14848" width="12.28515625" customWidth="1"/>
    <col min="14849" max="14849" width="44.85546875" customWidth="1"/>
    <col min="14850" max="14850" width="22.85546875" bestFit="1" customWidth="1"/>
    <col min="14851" max="14851" width="4.140625" customWidth="1"/>
    <col min="14852" max="14852" width="17.5703125" customWidth="1"/>
    <col min="14853" max="14853" width="9.140625" customWidth="1"/>
    <col min="14855" max="14855" width="0" hidden="1" customWidth="1"/>
    <col min="15104" max="15104" width="12.28515625" customWidth="1"/>
    <col min="15105" max="15105" width="44.85546875" customWidth="1"/>
    <col min="15106" max="15106" width="22.85546875" bestFit="1" customWidth="1"/>
    <col min="15107" max="15107" width="4.140625" customWidth="1"/>
    <col min="15108" max="15108" width="17.5703125" customWidth="1"/>
    <col min="15109" max="15109" width="9.140625" customWidth="1"/>
    <col min="15111" max="15111" width="0" hidden="1" customWidth="1"/>
    <col min="15360" max="15360" width="12.28515625" customWidth="1"/>
    <col min="15361" max="15361" width="44.85546875" customWidth="1"/>
    <col min="15362" max="15362" width="22.85546875" bestFit="1" customWidth="1"/>
    <col min="15363" max="15363" width="4.140625" customWidth="1"/>
    <col min="15364" max="15364" width="17.5703125" customWidth="1"/>
    <col min="15365" max="15365" width="9.140625" customWidth="1"/>
    <col min="15367" max="15367" width="0" hidden="1" customWidth="1"/>
    <col min="15616" max="15616" width="12.28515625" customWidth="1"/>
    <col min="15617" max="15617" width="44.85546875" customWidth="1"/>
    <col min="15618" max="15618" width="22.85546875" bestFit="1" customWidth="1"/>
    <col min="15619" max="15619" width="4.140625" customWidth="1"/>
    <col min="15620" max="15620" width="17.5703125" customWidth="1"/>
    <col min="15621" max="15621" width="9.140625" customWidth="1"/>
    <col min="15623" max="15623" width="0" hidden="1" customWidth="1"/>
    <col min="15872" max="15872" width="12.28515625" customWidth="1"/>
    <col min="15873" max="15873" width="44.85546875" customWidth="1"/>
    <col min="15874" max="15874" width="22.85546875" bestFit="1" customWidth="1"/>
    <col min="15875" max="15875" width="4.140625" customWidth="1"/>
    <col min="15876" max="15876" width="17.5703125" customWidth="1"/>
    <col min="15877" max="15877" width="9.140625" customWidth="1"/>
    <col min="15879" max="15879" width="0" hidden="1" customWidth="1"/>
    <col min="16128" max="16128" width="12.28515625" customWidth="1"/>
    <col min="16129" max="16129" width="44.85546875" customWidth="1"/>
    <col min="16130" max="16130" width="22.85546875" bestFit="1" customWidth="1"/>
    <col min="16131" max="16131" width="4.140625" customWidth="1"/>
    <col min="16132" max="16132" width="17.5703125" customWidth="1"/>
    <col min="16133" max="16133" width="9.140625" customWidth="1"/>
    <col min="16135" max="16135" width="0" hidden="1" customWidth="1"/>
  </cols>
  <sheetData>
    <row r="2" spans="2:7" x14ac:dyDescent="0.25">
      <c r="B2" s="1" t="s">
        <v>0</v>
      </c>
      <c r="C2" s="1"/>
      <c r="D2" s="1"/>
    </row>
    <row r="3" spans="2:7" x14ac:dyDescent="0.25">
      <c r="B3" s="1" t="s">
        <v>1</v>
      </c>
      <c r="C3" s="1"/>
      <c r="D3" s="1"/>
    </row>
    <row r="4" spans="2:7" x14ac:dyDescent="0.25">
      <c r="B4" s="1" t="s">
        <v>2</v>
      </c>
      <c r="C4" s="1"/>
      <c r="D4" s="1"/>
    </row>
    <row r="5" spans="2:7" x14ac:dyDescent="0.25">
      <c r="B5" s="3" t="s">
        <v>3</v>
      </c>
      <c r="C5" s="3"/>
      <c r="D5" s="3"/>
    </row>
    <row r="6" spans="2:7" x14ac:dyDescent="0.25">
      <c r="B6" s="1" t="s">
        <v>4</v>
      </c>
      <c r="C6" s="1"/>
      <c r="D6" s="1"/>
    </row>
    <row r="7" spans="2:7" x14ac:dyDescent="0.25">
      <c r="B7" s="4"/>
      <c r="C7" s="4"/>
      <c r="D7" s="4"/>
    </row>
    <row r="8" spans="2:7" ht="15.75" thickBot="1" x14ac:dyDescent="0.3">
      <c r="B8" s="5"/>
      <c r="C8" s="6">
        <v>2023</v>
      </c>
      <c r="D8" s="7"/>
    </row>
    <row r="9" spans="2:7" x14ac:dyDescent="0.25">
      <c r="B9" s="8" t="s">
        <v>5</v>
      </c>
      <c r="C9" s="5"/>
      <c r="D9" s="5"/>
      <c r="E9" s="9"/>
    </row>
    <row r="10" spans="2:7" x14ac:dyDescent="0.25">
      <c r="B10" s="8" t="s">
        <v>6</v>
      </c>
      <c r="C10" s="10"/>
      <c r="D10" s="5"/>
    </row>
    <row r="11" spans="2:7" x14ac:dyDescent="0.25">
      <c r="B11" s="11" t="s">
        <v>7</v>
      </c>
      <c r="C11" s="12">
        <v>33403674.600000001</v>
      </c>
      <c r="D11" s="13"/>
      <c r="G11" s="2">
        <f>'[1]INGRESOS Y EGRESOS  ENERO 2023'!$G$16</f>
        <v>56610896.099999994</v>
      </c>
    </row>
    <row r="12" spans="2:7" hidden="1" x14ac:dyDescent="0.25">
      <c r="B12" s="11" t="s">
        <v>8</v>
      </c>
      <c r="C12" s="12"/>
      <c r="D12" s="13"/>
    </row>
    <row r="13" spans="2:7" hidden="1" x14ac:dyDescent="0.25">
      <c r="B13" s="11" t="s">
        <v>9</v>
      </c>
      <c r="C13" s="12"/>
      <c r="D13" s="13"/>
    </row>
    <row r="14" spans="2:7" hidden="1" x14ac:dyDescent="0.25">
      <c r="B14" s="11" t="s">
        <v>10</v>
      </c>
      <c r="C14" s="12"/>
      <c r="D14" s="13"/>
    </row>
    <row r="15" spans="2:7" ht="15.75" thickBot="1" x14ac:dyDescent="0.3">
      <c r="B15" s="11" t="s">
        <v>11</v>
      </c>
      <c r="C15" s="14"/>
      <c r="D15" s="13"/>
    </row>
    <row r="16" spans="2:7" x14ac:dyDescent="0.25">
      <c r="B16" s="8" t="s">
        <v>12</v>
      </c>
      <c r="C16" s="15">
        <f>SUM(C11:C15)</f>
        <v>33403674.600000001</v>
      </c>
      <c r="D16" s="13"/>
    </row>
    <row r="17" spans="2:4" x14ac:dyDescent="0.25">
      <c r="B17" s="8" t="s">
        <v>13</v>
      </c>
      <c r="C17" s="11"/>
      <c r="D17" s="13"/>
    </row>
    <row r="18" spans="2:4" x14ac:dyDescent="0.25">
      <c r="B18" s="11" t="s">
        <v>14</v>
      </c>
      <c r="C18" s="16">
        <v>453131.8</v>
      </c>
      <c r="D18" s="13"/>
    </row>
    <row r="19" spans="2:4" x14ac:dyDescent="0.25">
      <c r="B19" s="11" t="s">
        <v>15</v>
      </c>
      <c r="C19" s="12" t="s">
        <v>16</v>
      </c>
      <c r="D19" s="13"/>
    </row>
    <row r="20" spans="2:4" ht="15.75" thickBot="1" x14ac:dyDescent="0.3">
      <c r="B20" s="11" t="s">
        <v>17</v>
      </c>
      <c r="C20" s="14"/>
      <c r="D20" s="13"/>
    </row>
    <row r="21" spans="2:4" ht="15.75" thickBot="1" x14ac:dyDescent="0.3">
      <c r="B21" s="8" t="s">
        <v>18</v>
      </c>
      <c r="C21" s="17">
        <f>SUM(C18:C20)</f>
        <v>453131.8</v>
      </c>
      <c r="D21" s="13"/>
    </row>
    <row r="22" spans="2:4" ht="15.75" thickBot="1" x14ac:dyDescent="0.3">
      <c r="B22" s="18" t="s">
        <v>19</v>
      </c>
      <c r="C22" s="19">
        <f>C16+C21</f>
        <v>33856806.399999999</v>
      </c>
      <c r="D22" s="20"/>
    </row>
    <row r="23" spans="2:4" ht="15.75" thickTop="1" x14ac:dyDescent="0.25">
      <c r="B23" s="8" t="s">
        <v>20</v>
      </c>
      <c r="C23" s="8"/>
      <c r="D23" s="11"/>
    </row>
    <row r="24" spans="2:4" x14ac:dyDescent="0.25">
      <c r="B24" s="21" t="s">
        <v>21</v>
      </c>
      <c r="C24" s="8"/>
      <c r="D24" s="11"/>
    </row>
    <row r="25" spans="2:4" x14ac:dyDescent="0.25">
      <c r="B25" s="11" t="s">
        <v>22</v>
      </c>
      <c r="C25" s="12">
        <v>0</v>
      </c>
      <c r="D25" s="22"/>
    </row>
    <row r="26" spans="2:4" hidden="1" x14ac:dyDescent="0.25">
      <c r="B26" s="11" t="s">
        <v>23</v>
      </c>
      <c r="C26" s="12"/>
      <c r="D26" s="13"/>
    </row>
    <row r="27" spans="2:4" hidden="1" x14ac:dyDescent="0.25">
      <c r="B27" s="11" t="s">
        <v>24</v>
      </c>
      <c r="C27" s="16"/>
      <c r="D27" s="23"/>
    </row>
    <row r="28" spans="2:4" hidden="1" x14ac:dyDescent="0.25">
      <c r="B28" s="11" t="s">
        <v>25</v>
      </c>
      <c r="C28" s="16"/>
      <c r="D28" s="23"/>
    </row>
    <row r="29" spans="2:4" ht="15.75" thickBot="1" x14ac:dyDescent="0.3">
      <c r="B29" s="11" t="s">
        <v>26</v>
      </c>
      <c r="C29" s="14"/>
      <c r="D29" s="13"/>
    </row>
    <row r="30" spans="2:4" ht="15.75" thickBot="1" x14ac:dyDescent="0.3">
      <c r="B30" s="8" t="s">
        <v>27</v>
      </c>
      <c r="C30" s="24">
        <f>SUM(C26:C29)+C25</f>
        <v>0</v>
      </c>
      <c r="D30" s="13"/>
    </row>
    <row r="31" spans="2:4" x14ac:dyDescent="0.25">
      <c r="B31" s="25"/>
      <c r="C31" s="23"/>
      <c r="D31" s="13"/>
    </row>
    <row r="32" spans="2:4" x14ac:dyDescent="0.25">
      <c r="B32" s="21" t="s">
        <v>28</v>
      </c>
      <c r="C32" s="16"/>
      <c r="D32" s="13"/>
    </row>
    <row r="33" spans="2:7" x14ac:dyDescent="0.25">
      <c r="B33" s="11" t="s">
        <v>29</v>
      </c>
      <c r="C33" s="16">
        <v>0</v>
      </c>
      <c r="D33" s="13"/>
    </row>
    <row r="34" spans="2:7" hidden="1" x14ac:dyDescent="0.25">
      <c r="B34" s="11" t="s">
        <v>30</v>
      </c>
      <c r="C34" s="16"/>
      <c r="D34" s="13"/>
    </row>
    <row r="35" spans="2:7" ht="15.75" hidden="1" thickBot="1" x14ac:dyDescent="0.3">
      <c r="B35" s="11" t="s">
        <v>31</v>
      </c>
      <c r="C35" s="14"/>
      <c r="D35" s="13"/>
    </row>
    <row r="36" spans="2:7" ht="15.75" thickBot="1" x14ac:dyDescent="0.3">
      <c r="B36" s="8" t="s">
        <v>32</v>
      </c>
      <c r="C36" s="17">
        <f>SUM(C33:C35)</f>
        <v>0</v>
      </c>
      <c r="D36" s="13"/>
    </row>
    <row r="37" spans="2:7" ht="15.75" thickBot="1" x14ac:dyDescent="0.3">
      <c r="B37" s="8" t="s">
        <v>33</v>
      </c>
      <c r="C37" s="24">
        <f>C30</f>
        <v>0</v>
      </c>
      <c r="D37" s="13"/>
    </row>
    <row r="38" spans="2:7" x14ac:dyDescent="0.25">
      <c r="B38" s="8"/>
      <c r="C38" s="26"/>
      <c r="D38" s="13"/>
    </row>
    <row r="39" spans="2:7" x14ac:dyDescent="0.25">
      <c r="B39" s="21" t="s">
        <v>34</v>
      </c>
      <c r="C39" s="12"/>
      <c r="D39" s="13"/>
    </row>
    <row r="40" spans="2:7" x14ac:dyDescent="0.25">
      <c r="B40" s="27" t="s">
        <v>35</v>
      </c>
      <c r="C40" s="28">
        <v>16973646.43</v>
      </c>
      <c r="D40" s="29"/>
    </row>
    <row r="41" spans="2:7" x14ac:dyDescent="0.25">
      <c r="B41" s="27" t="s">
        <v>36</v>
      </c>
      <c r="C41" s="28"/>
      <c r="D41" s="29"/>
    </row>
    <row r="42" spans="2:7" ht="15.75" thickBot="1" x14ac:dyDescent="0.3">
      <c r="B42" s="27" t="s">
        <v>37</v>
      </c>
      <c r="C42" s="30">
        <v>16883159.969999999</v>
      </c>
      <c r="D42" s="29"/>
      <c r="G42">
        <f>'[2]RESULTADO FEBREO. 2023'!C28</f>
        <v>3052320.549999997</v>
      </c>
    </row>
    <row r="43" spans="2:7" ht="15.75" thickBot="1" x14ac:dyDescent="0.3">
      <c r="B43" s="18" t="s">
        <v>38</v>
      </c>
      <c r="C43" s="31">
        <f>SUM(C40:C42)</f>
        <v>33856806.399999999</v>
      </c>
      <c r="D43" s="20"/>
    </row>
    <row r="44" spans="2:7" ht="15.75" thickBot="1" x14ac:dyDescent="0.3">
      <c r="B44" s="18" t="s">
        <v>39</v>
      </c>
      <c r="C44" s="19">
        <f>+C30+C43</f>
        <v>33856806.399999999</v>
      </c>
      <c r="D44" s="20"/>
    </row>
    <row r="45" spans="2:7" ht="15.75" thickTop="1" x14ac:dyDescent="0.25">
      <c r="B45" s="32"/>
      <c r="C45" s="33">
        <f>C22-C44</f>
        <v>0</v>
      </c>
      <c r="D45" s="34"/>
    </row>
    <row r="46" spans="2:7" x14ac:dyDescent="0.25">
      <c r="B46" s="35" t="s">
        <v>40</v>
      </c>
      <c r="C46" s="36" t="s">
        <v>41</v>
      </c>
      <c r="D46" s="36"/>
    </row>
    <row r="47" spans="2:7" ht="15.75" x14ac:dyDescent="0.25">
      <c r="B47" s="37"/>
      <c r="C47" s="38"/>
      <c r="D47" s="39"/>
    </row>
    <row r="48" spans="2:7" x14ac:dyDescent="0.25">
      <c r="B48" s="40" t="s">
        <v>42</v>
      </c>
      <c r="C48" s="40" t="s">
        <v>43</v>
      </c>
    </row>
    <row r="49" spans="2:3" x14ac:dyDescent="0.25">
      <c r="B49" t="s">
        <v>44</v>
      </c>
      <c r="C49" t="s">
        <v>45</v>
      </c>
    </row>
    <row r="50" spans="2:3" x14ac:dyDescent="0.25">
      <c r="C50" t="s">
        <v>46</v>
      </c>
    </row>
    <row r="51" spans="2:3" x14ac:dyDescent="0.25">
      <c r="B51" s="36" t="s">
        <v>47</v>
      </c>
      <c r="C51" s="36"/>
    </row>
    <row r="52" spans="2:3" x14ac:dyDescent="0.25">
      <c r="B52" s="38"/>
      <c r="C52" s="41"/>
    </row>
    <row r="53" spans="2:3" x14ac:dyDescent="0.25">
      <c r="B53" s="42" t="s">
        <v>48</v>
      </c>
      <c r="C53" s="43"/>
    </row>
    <row r="54" spans="2:3" x14ac:dyDescent="0.25">
      <c r="B54" s="44" t="s">
        <v>49</v>
      </c>
      <c r="C54" s="43"/>
    </row>
  </sheetData>
  <mergeCells count="7">
    <mergeCell ref="B51:C51"/>
    <mergeCell ref="B2:D2"/>
    <mergeCell ref="B3:D3"/>
    <mergeCell ref="B4:D4"/>
    <mergeCell ref="B5:D5"/>
    <mergeCell ref="B6:D6"/>
    <mergeCell ref="C46:D46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OCT.  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2023-11-07T19:11:52Z</dcterms:modified>
</cp:coreProperties>
</file>