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C80" i="1"/>
  <c r="Q79" i="1"/>
  <c r="Q78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Q77" i="1" s="1"/>
  <c r="C77" i="1"/>
  <c r="P76" i="1"/>
  <c r="O76" i="1"/>
  <c r="M76" i="1"/>
  <c r="L76" i="1"/>
  <c r="K76" i="1"/>
  <c r="I76" i="1"/>
  <c r="H76" i="1"/>
  <c r="G76" i="1"/>
  <c r="E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M11" i="1" s="1"/>
  <c r="M85" i="1" s="1"/>
  <c r="L12" i="1"/>
  <c r="K12" i="1"/>
  <c r="J12" i="1"/>
  <c r="J11" i="1" s="1"/>
  <c r="J85" i="1" s="1"/>
  <c r="I12" i="1"/>
  <c r="I11" i="1" s="1"/>
  <c r="I85" i="1" s="1"/>
  <c r="H12" i="1"/>
  <c r="G12" i="1"/>
  <c r="F12" i="1"/>
  <c r="F11" i="1" s="1"/>
  <c r="F85" i="1" s="1"/>
  <c r="E12" i="1"/>
  <c r="E11" i="1" s="1"/>
  <c r="C12" i="1"/>
  <c r="P11" i="1"/>
  <c r="P85" i="1" s="1"/>
  <c r="O11" i="1"/>
  <c r="O85" i="1" s="1"/>
  <c r="L11" i="1"/>
  <c r="L85" i="1" s="1"/>
  <c r="K11" i="1"/>
  <c r="K85" i="1" s="1"/>
  <c r="H11" i="1"/>
  <c r="H85" i="1" s="1"/>
  <c r="G11" i="1"/>
  <c r="G85" i="1" s="1"/>
  <c r="C11" i="1"/>
  <c r="C85" i="1" s="1"/>
  <c r="E85" i="1" l="1"/>
  <c r="Q85" i="1" s="1"/>
  <c r="Q11" i="1"/>
  <c r="Q12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<sst xmlns="http://schemas.openxmlformats.org/spreadsheetml/2006/main" count="97" uniqueCount="97">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</sst>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341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98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258425" y="232346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261932" y="217217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N17" sqref="N17"/>
    </sheetView>
  </sheetViews>
  <sheetFormatPr baseColWidth="10" defaultColWidth="11.42578125" defaultRowHeight="15" x14ac:dyDescent="0.25"/>
  <cols>
    <col min="2" max="2" width="99.5703125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v>352780057.34000003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21077737.210000001</v>
      </c>
      <c r="L11" s="21">
        <f t="shared" si="0"/>
        <v>21021528</v>
      </c>
      <c r="M11" s="21">
        <f t="shared" si="0"/>
        <v>20849150.59</v>
      </c>
      <c r="N11" s="21">
        <f t="shared" si="0"/>
        <v>36515139.070000008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108661123.52000006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19059037.170000002</v>
      </c>
      <c r="L12" s="24">
        <f t="shared" si="1"/>
        <v>18949464.170000002</v>
      </c>
      <c r="M12" s="24">
        <f t="shared" si="1"/>
        <v>18829555</v>
      </c>
      <c r="N12" s="24">
        <f t="shared" si="1"/>
        <v>32833160.440000005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57272419.849999987</v>
      </c>
    </row>
    <row r="13" spans="2:18" ht="18.75" x14ac:dyDescent="0.3">
      <c r="B13" s="26" t="s">
        <v>24</v>
      </c>
      <c r="C13" s="27">
        <v>228598462</v>
      </c>
      <c r="D13" s="27">
        <v>215525278.22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16365290.060000001</v>
      </c>
      <c r="L13" s="27">
        <v>16270290.060000001</v>
      </c>
      <c r="M13" s="27">
        <v>16202398.970000001</v>
      </c>
      <c r="N13" s="27">
        <v>15707721.310000001</v>
      </c>
      <c r="O13" s="27">
        <v>0</v>
      </c>
      <c r="P13" s="27">
        <v>0</v>
      </c>
      <c r="Q13" s="24">
        <f>D13-E13-F13-G13-H13-I13-J13-K13-L13-M13-N13-O13-P13</f>
        <v>51092113.949999973</v>
      </c>
    </row>
    <row r="14" spans="2:18" ht="18.75" x14ac:dyDescent="0.3">
      <c r="B14" s="26" t="s">
        <v>25</v>
      </c>
      <c r="C14" s="27">
        <v>16169623</v>
      </c>
      <c r="D14" s="27">
        <v>32569806.780000001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188500</v>
      </c>
      <c r="L14" s="27">
        <v>188500</v>
      </c>
      <c r="M14" s="27">
        <v>183500</v>
      </c>
      <c r="N14" s="27">
        <v>14720527.140000001</v>
      </c>
      <c r="O14" s="27">
        <v>0</v>
      </c>
      <c r="P14" s="27">
        <v>0</v>
      </c>
      <c r="Q14" s="24">
        <f t="shared" ref="Q14:Q77" si="2">D14-E14-F14-G14-H14-I14-J14-K14-L14-M14-N14-O14-P14</f>
        <v>1206343.3399999999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29935186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2505247.11</v>
      </c>
      <c r="L17" s="27">
        <v>2490674.11</v>
      </c>
      <c r="M17" s="27">
        <v>2443656.0299999998</v>
      </c>
      <c r="N17" s="27">
        <v>2404911.9900000002</v>
      </c>
      <c r="O17" s="27">
        <v>0</v>
      </c>
      <c r="P17" s="27">
        <v>0</v>
      </c>
      <c r="Q17" s="24">
        <f t="shared" si="2"/>
        <v>4973962.5600000024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v>43994018.799999997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1895505.31</v>
      </c>
      <c r="L18" s="29">
        <f t="shared" si="3"/>
        <v>1339524.27</v>
      </c>
      <c r="M18" s="29">
        <f t="shared" si="3"/>
        <v>1963982.19</v>
      </c>
      <c r="N18" s="29">
        <f t="shared" si="3"/>
        <v>2852629.63</v>
      </c>
      <c r="O18" s="29">
        <f t="shared" si="3"/>
        <v>0</v>
      </c>
      <c r="P18" s="24">
        <f>SUM(P19:P27)</f>
        <v>0</v>
      </c>
      <c r="Q18" s="24">
        <f t="shared" si="2"/>
        <v>24534883.000000007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925789.06</v>
      </c>
      <c r="L19" s="10">
        <v>644930.87</v>
      </c>
      <c r="M19" s="10">
        <v>954227.39</v>
      </c>
      <c r="N19" s="10">
        <v>641209.82999999996</v>
      </c>
      <c r="O19" s="10">
        <v>0</v>
      </c>
      <c r="P19" s="10">
        <v>0</v>
      </c>
      <c r="Q19" s="24">
        <f t="shared" si="2"/>
        <v>2120343.4299999992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12788</v>
      </c>
      <c r="L20" s="10">
        <v>0</v>
      </c>
      <c r="M20" s="10">
        <v>0</v>
      </c>
      <c r="N20" s="10">
        <v>134815</v>
      </c>
      <c r="O20" s="10">
        <v>0</v>
      </c>
      <c r="P20" s="10">
        <v>0</v>
      </c>
      <c r="Q20" s="24">
        <f t="shared" si="2"/>
        <v>130427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106811.86</v>
      </c>
      <c r="L21" s="10">
        <v>0</v>
      </c>
      <c r="M21" s="10">
        <v>26550</v>
      </c>
      <c r="N21" s="10">
        <v>16450</v>
      </c>
      <c r="O21" s="10">
        <v>0</v>
      </c>
      <c r="P21" s="10">
        <v>0</v>
      </c>
      <c r="Q21" s="24">
        <f t="shared" si="2"/>
        <v>708650.00000000012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180517.08</v>
      </c>
      <c r="L22" s="10">
        <v>0</v>
      </c>
      <c r="M22" s="10">
        <v>0</v>
      </c>
      <c r="N22" s="10">
        <v>34000</v>
      </c>
      <c r="O22" s="10">
        <v>0</v>
      </c>
      <c r="P22" s="10">
        <v>0</v>
      </c>
      <c r="Q22" s="24">
        <f t="shared" si="2"/>
        <v>110000.00000000003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396420.14</v>
      </c>
      <c r="L23" s="10">
        <v>396420.14</v>
      </c>
      <c r="M23" s="10">
        <v>426151.65</v>
      </c>
      <c r="N23" s="10">
        <v>426151.65</v>
      </c>
      <c r="O23" s="10">
        <v>0</v>
      </c>
      <c r="P23" s="10">
        <v>0</v>
      </c>
      <c r="Q23" s="24">
        <f t="shared" si="2"/>
        <v>952305.57999999903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269733.7</v>
      </c>
      <c r="L24" s="10">
        <v>265053.26</v>
      </c>
      <c r="M24" s="10">
        <v>263329.02</v>
      </c>
      <c r="N24" s="10">
        <v>265866.92</v>
      </c>
      <c r="O24" s="10">
        <v>0</v>
      </c>
      <c r="P24" s="10">
        <v>0</v>
      </c>
      <c r="Q24" s="24">
        <f t="shared" si="2"/>
        <v>1153311.1300000004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4800</v>
      </c>
      <c r="M25" s="10">
        <v>45725</v>
      </c>
      <c r="N25" s="10">
        <v>460333.75</v>
      </c>
      <c r="O25" s="10">
        <v>0</v>
      </c>
      <c r="P25" s="10">
        <v>0</v>
      </c>
      <c r="Q25" s="24">
        <f t="shared" si="2"/>
        <v>7281591.6400000006</v>
      </c>
    </row>
    <row r="26" spans="2:17" ht="18.75" x14ac:dyDescent="0.3">
      <c r="B26" s="26" t="s">
        <v>37</v>
      </c>
      <c r="C26" s="27">
        <v>5727000</v>
      </c>
      <c r="D26" s="27">
        <v>11257000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2245.5</v>
      </c>
      <c r="L26" s="10">
        <v>28320</v>
      </c>
      <c r="M26" s="10">
        <v>0</v>
      </c>
      <c r="N26" s="10">
        <v>687085.85</v>
      </c>
      <c r="O26" s="10">
        <v>0</v>
      </c>
      <c r="P26" s="10">
        <v>0</v>
      </c>
      <c r="Q26" s="24">
        <f t="shared" si="2"/>
        <v>10539348.65</v>
      </c>
    </row>
    <row r="27" spans="2:17" ht="18.75" x14ac:dyDescent="0.3">
      <c r="B27" s="26" t="s">
        <v>38</v>
      </c>
      <c r="C27" s="27">
        <v>1472082</v>
      </c>
      <c r="D27" s="27">
        <v>2122173.7999999998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1199.97</v>
      </c>
      <c r="L27" s="10">
        <v>0</v>
      </c>
      <c r="M27" s="10">
        <v>247999.13</v>
      </c>
      <c r="N27" s="10">
        <v>186716.63</v>
      </c>
      <c r="O27" s="10">
        <v>0</v>
      </c>
      <c r="P27" s="10">
        <v>0</v>
      </c>
      <c r="Q27" s="24">
        <f t="shared" si="2"/>
        <v>1538905.5699999998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v>18397550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123194.73</v>
      </c>
      <c r="L28" s="29">
        <f t="shared" si="4"/>
        <v>732539.56</v>
      </c>
      <c r="M28" s="29">
        <f t="shared" si="4"/>
        <v>55613.4</v>
      </c>
      <c r="N28" s="29">
        <f t="shared" si="4"/>
        <v>545690.18999999994</v>
      </c>
      <c r="O28" s="29">
        <f t="shared" si="4"/>
        <v>0</v>
      </c>
      <c r="P28" s="24">
        <f>SUM(P29:P37)</f>
        <v>0</v>
      </c>
      <c r="Q28" s="24">
        <f t="shared" si="2"/>
        <v>14779261.939999999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1560.25</v>
      </c>
      <c r="L29" s="10">
        <v>192499.6</v>
      </c>
      <c r="M29" s="10">
        <v>0</v>
      </c>
      <c r="N29" s="10">
        <v>27699</v>
      </c>
      <c r="O29" s="10">
        <v>0</v>
      </c>
      <c r="P29" s="10">
        <v>0</v>
      </c>
      <c r="Q29" s="24">
        <f t="shared" si="2"/>
        <v>3251372.81</v>
      </c>
    </row>
    <row r="30" spans="2:17" ht="18.75" x14ac:dyDescent="0.3">
      <c r="B30" s="26" t="s">
        <v>41</v>
      </c>
      <c r="C30" s="27">
        <v>635000</v>
      </c>
      <c r="D30" s="27">
        <v>669000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24321.759999999998</v>
      </c>
      <c r="L30" s="10">
        <v>0</v>
      </c>
      <c r="M30" s="10">
        <v>0</v>
      </c>
      <c r="N30" s="10">
        <v>122305</v>
      </c>
      <c r="O30" s="10">
        <v>0</v>
      </c>
      <c r="P30" s="10">
        <v>0</v>
      </c>
      <c r="Q30" s="24">
        <f t="shared" si="2"/>
        <v>522373.24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186.44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285862.24999999994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441013.2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882436.8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68228.759999999995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253121.24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6483351.6299999999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97126.28</v>
      </c>
      <c r="L37" s="10">
        <v>30798</v>
      </c>
      <c r="M37" s="10">
        <v>55613.4</v>
      </c>
      <c r="N37" s="10">
        <v>395686.19</v>
      </c>
      <c r="O37" s="10">
        <v>0</v>
      </c>
      <c r="P37" s="10">
        <v>0</v>
      </c>
      <c r="Q37" s="24">
        <f t="shared" si="2"/>
        <v>2823093.97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v>12358217.539999999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283658.81</v>
      </c>
      <c r="O54" s="29">
        <f t="shared" si="6"/>
        <v>0</v>
      </c>
      <c r="P54" s="24">
        <f t="shared" si="6"/>
        <v>0</v>
      </c>
      <c r="Q54" s="24">
        <f t="shared" si="2"/>
        <v>12074558.729999999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2565400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2365000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252677.2</v>
      </c>
      <c r="O58" s="10">
        <v>0</v>
      </c>
      <c r="P58" s="10">
        <v>0</v>
      </c>
      <c r="Q58" s="24">
        <f t="shared" si="2"/>
        <v>2112322.7999999998</v>
      </c>
    </row>
    <row r="59" spans="2:17" ht="18.75" x14ac:dyDescent="0.3">
      <c r="B59" s="26" t="s">
        <v>70</v>
      </c>
      <c r="C59" s="27">
        <v>627000</v>
      </c>
      <c r="D59" s="27">
        <v>5632817.54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30981.61</v>
      </c>
      <c r="O59" s="10">
        <v>0</v>
      </c>
      <c r="P59" s="10">
        <v>0</v>
      </c>
      <c r="Q59" s="24">
        <f t="shared" si="2"/>
        <v>5601835.9299999997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150000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5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v>352780057.34000003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21854991.760000002</v>
      </c>
      <c r="K85" s="34">
        <f t="shared" si="15"/>
        <v>21077737.210000001</v>
      </c>
      <c r="L85" s="34">
        <f t="shared" si="15"/>
        <v>21021528</v>
      </c>
      <c r="M85" s="34">
        <f t="shared" si="15"/>
        <v>20849150.59</v>
      </c>
      <c r="N85" s="35">
        <f t="shared" si="15"/>
        <v>36515139.070000008</v>
      </c>
      <c r="O85" s="35">
        <f t="shared" si="15"/>
        <v>0</v>
      </c>
      <c r="P85" s="34">
        <f t="shared" si="15"/>
        <v>0</v>
      </c>
      <c r="Q85" s="34">
        <f t="shared" si="12"/>
        <v>108661123.52000006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2025-11-21T19:38:31Z</dcterms:created>
  <dcterms:modified xsi:type="dcterms:W3CDTF">2025-11-21T19:38:41Z</dcterms:modified>
</cp:coreProperties>
</file>