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77" i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<sst xmlns="http://schemas.openxmlformats.org/spreadsheetml/2006/main" count="97" uniqueCount="97">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</sst>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2341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407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10258425" y="2321560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9261932" y="2170271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F4" zoomScale="70" zoomScaleNormal="70" zoomScaleSheetLayoutView="70" workbookViewId="0">
      <selection activeCell="B6" sqref="B6:Q6"/>
    </sheetView>
  </sheetViews>
  <sheetFormatPr baseColWidth="10" defaultColWidth="11.42578125" defaultRowHeight="15" x14ac:dyDescent="0.25"/>
  <cols>
    <col min="2" max="2" width="99.5703125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352780057.34000003</v>
      </c>
      <c r="E11" s="21">
        <f t="shared" ref="E11:P11" si="0">E12+E18+E28+E38+E47+E54+E64+E69+E72</f>
        <v>19783124.780000001</v>
      </c>
      <c r="F11" s="21">
        <f t="shared" si="0"/>
        <v>20671236.090000004</v>
      </c>
      <c r="G11" s="21">
        <f t="shared" si="0"/>
        <v>20964507.780000001</v>
      </c>
      <c r="H11" s="21">
        <f t="shared" si="0"/>
        <v>38621161.939999998</v>
      </c>
      <c r="I11" s="21">
        <f t="shared" si="0"/>
        <v>22760356.599999998</v>
      </c>
      <c r="J11" s="21">
        <f t="shared" si="0"/>
        <v>21854991.760000002</v>
      </c>
      <c r="K11" s="21">
        <f t="shared" si="0"/>
        <v>21077737.210000001</v>
      </c>
      <c r="L11" s="21">
        <f t="shared" si="0"/>
        <v>21021528</v>
      </c>
      <c r="M11" s="21">
        <f t="shared" si="0"/>
        <v>20849150.59</v>
      </c>
      <c r="N11" s="21">
        <f t="shared" si="0"/>
        <v>36515139.070000008</v>
      </c>
      <c r="O11" s="21">
        <f t="shared" si="0"/>
        <v>38689414.120000005</v>
      </c>
      <c r="P11" s="21">
        <f t="shared" si="0"/>
        <v>0</v>
      </c>
      <c r="Q11" s="21">
        <f>D11-E11-F11-G11-H11-I11-J11-K11-L11-M11-N11-O11-P11</f>
        <v>69971709.400000051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278030271</v>
      </c>
      <c r="E12" s="24">
        <f t="shared" ref="E12:O12" si="1">SUM(E13:E17)</f>
        <v>19211902.370000001</v>
      </c>
      <c r="F12" s="24">
        <f t="shared" si="1"/>
        <v>19091194.260000002</v>
      </c>
      <c r="G12" s="24">
        <f t="shared" si="1"/>
        <v>19117959.199999999</v>
      </c>
      <c r="H12" s="24">
        <f t="shared" si="1"/>
        <v>33450549.560000002</v>
      </c>
      <c r="I12" s="24">
        <f t="shared" si="1"/>
        <v>20248869.369999997</v>
      </c>
      <c r="J12" s="24">
        <f t="shared" si="1"/>
        <v>19966159.610000003</v>
      </c>
      <c r="K12" s="10">
        <f t="shared" si="1"/>
        <v>19059037.170000002</v>
      </c>
      <c r="L12" s="24">
        <f t="shared" si="1"/>
        <v>18949464.170000002</v>
      </c>
      <c r="M12" s="24">
        <f t="shared" si="1"/>
        <v>18829555</v>
      </c>
      <c r="N12" s="24">
        <f t="shared" si="1"/>
        <v>32833160.440000005</v>
      </c>
      <c r="O12" s="24">
        <f t="shared" si="1"/>
        <v>36123052.980000004</v>
      </c>
      <c r="P12" s="24">
        <f>SUM(P13:P17)</f>
        <v>0</v>
      </c>
      <c r="Q12" s="24">
        <f>D12-E12-F12-G12-H12-I12-J12-K12-L12-M12-N12-O12-P12</f>
        <v>21149366.869999982</v>
      </c>
    </row>
    <row r="13" spans="2:18" ht="18.75" x14ac:dyDescent="0.3">
      <c r="B13" s="26" t="s">
        <v>24</v>
      </c>
      <c r="C13" s="27">
        <v>228598462</v>
      </c>
      <c r="D13" s="27">
        <v>215525278.22</v>
      </c>
      <c r="E13" s="27">
        <v>16519792.060000001</v>
      </c>
      <c r="F13" s="27">
        <v>16415137.890000001</v>
      </c>
      <c r="G13" s="27">
        <v>16438542.560000001</v>
      </c>
      <c r="H13" s="27">
        <v>16448542.560000001</v>
      </c>
      <c r="I13" s="27">
        <v>17550322.079999998</v>
      </c>
      <c r="J13" s="27">
        <v>16515126.720000001</v>
      </c>
      <c r="K13" s="27">
        <v>16365290.060000001</v>
      </c>
      <c r="L13" s="27">
        <v>16270290.060000001</v>
      </c>
      <c r="M13" s="27">
        <v>16202398.970000001</v>
      </c>
      <c r="N13" s="27">
        <v>15707721.310000001</v>
      </c>
      <c r="O13" s="27">
        <v>33049767.84</v>
      </c>
      <c r="P13" s="27">
        <v>0</v>
      </c>
      <c r="Q13" s="24">
        <f>D13-E13-F13-G13-H13-I13-J13-K13-L13-M13-N13-O13-P13</f>
        <v>18042346.109999973</v>
      </c>
    </row>
    <row r="14" spans="2:18" ht="18.75" x14ac:dyDescent="0.3">
      <c r="B14" s="26" t="s">
        <v>25</v>
      </c>
      <c r="C14" s="27">
        <v>16169623</v>
      </c>
      <c r="D14" s="27">
        <v>32569806.780000001</v>
      </c>
      <c r="E14" s="27">
        <v>168500</v>
      </c>
      <c r="F14" s="27">
        <v>168500</v>
      </c>
      <c r="G14" s="27">
        <v>168500</v>
      </c>
      <c r="H14" s="27">
        <v>14485635.460000001</v>
      </c>
      <c r="I14" s="27">
        <v>168500</v>
      </c>
      <c r="J14" s="27">
        <v>922800.84</v>
      </c>
      <c r="K14" s="27">
        <v>188500</v>
      </c>
      <c r="L14" s="27">
        <v>188500</v>
      </c>
      <c r="M14" s="27">
        <v>183500</v>
      </c>
      <c r="N14" s="27">
        <v>14720527.140000001</v>
      </c>
      <c r="O14" s="27">
        <v>646226.68000000005</v>
      </c>
      <c r="P14" s="27">
        <v>0</v>
      </c>
      <c r="Q14" s="24">
        <f t="shared" ref="Q14:Q77" si="2">D14-E14-F14-G14-H14-I14-J14-K14-L14-M14-N14-O14-P14</f>
        <v>560116.6599999998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29935186</v>
      </c>
      <c r="E17" s="27">
        <v>2523610.31</v>
      </c>
      <c r="F17" s="27">
        <v>2507556.37</v>
      </c>
      <c r="G17" s="27">
        <v>2510916.64</v>
      </c>
      <c r="H17" s="27">
        <v>2516371.54</v>
      </c>
      <c r="I17" s="27">
        <v>2530047.29</v>
      </c>
      <c r="J17" s="27">
        <v>2528232.0499999998</v>
      </c>
      <c r="K17" s="27">
        <v>2505247.11</v>
      </c>
      <c r="L17" s="27">
        <v>2490674.11</v>
      </c>
      <c r="M17" s="27">
        <v>2443656.0299999998</v>
      </c>
      <c r="N17" s="27">
        <v>2404911.9900000002</v>
      </c>
      <c r="O17" s="27">
        <v>2427058.46</v>
      </c>
      <c r="P17" s="27">
        <v>0</v>
      </c>
      <c r="Q17" s="24">
        <f t="shared" si="2"/>
        <v>2546904.1000000024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42494018.799999997</v>
      </c>
      <c r="E18" s="24">
        <f t="shared" ref="E18:O18" si="3">SUM(E19:E27)</f>
        <v>571222.41</v>
      </c>
      <c r="F18" s="24">
        <f t="shared" si="3"/>
        <v>1580041.83</v>
      </c>
      <c r="G18" s="24">
        <f t="shared" si="3"/>
        <v>1846548.58</v>
      </c>
      <c r="H18" s="24">
        <f t="shared" si="3"/>
        <v>3812717.2199999997</v>
      </c>
      <c r="I18" s="24">
        <f t="shared" si="3"/>
        <v>2057124.29</v>
      </c>
      <c r="J18" s="24">
        <f t="shared" si="3"/>
        <v>1539840.0699999998</v>
      </c>
      <c r="K18" s="24">
        <f t="shared" si="3"/>
        <v>1895505.31</v>
      </c>
      <c r="L18" s="29">
        <f t="shared" si="3"/>
        <v>1339524.27</v>
      </c>
      <c r="M18" s="29">
        <f t="shared" si="3"/>
        <v>1963982.19</v>
      </c>
      <c r="N18" s="29">
        <f t="shared" si="3"/>
        <v>2852629.63</v>
      </c>
      <c r="O18" s="29">
        <f t="shared" si="3"/>
        <v>1518568.14</v>
      </c>
      <c r="P18" s="24">
        <f>SUM(P19:P27)</f>
        <v>0</v>
      </c>
      <c r="Q18" s="24">
        <f t="shared" si="2"/>
        <v>21516314.860000007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806796.21</v>
      </c>
      <c r="H19" s="10">
        <v>710791.67</v>
      </c>
      <c r="I19" s="10">
        <v>705681.68</v>
      </c>
      <c r="J19" s="10">
        <v>668537.47</v>
      </c>
      <c r="K19" s="10">
        <v>925789.06</v>
      </c>
      <c r="L19" s="10">
        <v>644930.87</v>
      </c>
      <c r="M19" s="10">
        <v>954227.39</v>
      </c>
      <c r="N19" s="10">
        <v>641209.82999999996</v>
      </c>
      <c r="O19" s="10">
        <v>882451.57</v>
      </c>
      <c r="P19" s="10">
        <v>0</v>
      </c>
      <c r="Q19" s="24">
        <f t="shared" si="2"/>
        <v>1237891.8599999994</v>
      </c>
    </row>
    <row r="20" spans="2:17" ht="18.75" x14ac:dyDescent="0.3">
      <c r="B20" s="26" t="s">
        <v>31</v>
      </c>
      <c r="C20" s="27">
        <v>572000</v>
      </c>
      <c r="D20" s="27">
        <v>324050</v>
      </c>
      <c r="E20" s="10">
        <v>0</v>
      </c>
      <c r="F20" s="10">
        <v>0</v>
      </c>
      <c r="G20" s="10">
        <v>0</v>
      </c>
      <c r="H20" s="10">
        <v>0</v>
      </c>
      <c r="I20" s="10">
        <v>46020</v>
      </c>
      <c r="J20" s="10">
        <v>0</v>
      </c>
      <c r="K20" s="10">
        <v>12788</v>
      </c>
      <c r="L20" s="10">
        <v>0</v>
      </c>
      <c r="M20" s="10">
        <v>0</v>
      </c>
      <c r="N20" s="10">
        <v>134815</v>
      </c>
      <c r="O20" s="10">
        <v>0</v>
      </c>
      <c r="P20" s="10">
        <v>0</v>
      </c>
      <c r="Q20" s="24">
        <f t="shared" si="2"/>
        <v>130427</v>
      </c>
    </row>
    <row r="21" spans="2:17" ht="18.75" x14ac:dyDescent="0.3">
      <c r="B21" s="26" t="s">
        <v>32</v>
      </c>
      <c r="C21" s="27">
        <v>1212000</v>
      </c>
      <c r="D21" s="27">
        <v>1228411.8600000001</v>
      </c>
      <c r="E21" s="10">
        <v>0</v>
      </c>
      <c r="F21" s="10">
        <v>0</v>
      </c>
      <c r="G21" s="10">
        <v>147650</v>
      </c>
      <c r="H21" s="10">
        <v>64900</v>
      </c>
      <c r="I21" s="10">
        <v>63150</v>
      </c>
      <c r="J21" s="10">
        <v>94250</v>
      </c>
      <c r="K21" s="10">
        <v>106811.86</v>
      </c>
      <c r="L21" s="10">
        <v>0</v>
      </c>
      <c r="M21" s="10">
        <v>26550</v>
      </c>
      <c r="N21" s="10">
        <v>16450</v>
      </c>
      <c r="O21" s="10">
        <v>123950</v>
      </c>
      <c r="P21" s="10">
        <v>0</v>
      </c>
      <c r="Q21" s="24">
        <f t="shared" si="2"/>
        <v>584700.00000000012</v>
      </c>
    </row>
    <row r="22" spans="2:17" ht="18.75" x14ac:dyDescent="0.3">
      <c r="B22" s="26" t="s">
        <v>33</v>
      </c>
      <c r="C22" s="27">
        <v>30000</v>
      </c>
      <c r="D22" s="27">
        <v>351517.08</v>
      </c>
      <c r="E22" s="10">
        <v>0</v>
      </c>
      <c r="F22" s="10">
        <v>0</v>
      </c>
      <c r="G22" s="10">
        <v>0</v>
      </c>
      <c r="H22" s="10">
        <v>0</v>
      </c>
      <c r="I22" s="10">
        <v>27000</v>
      </c>
      <c r="J22" s="10">
        <v>0</v>
      </c>
      <c r="K22" s="10">
        <v>180517.08</v>
      </c>
      <c r="L22" s="10">
        <v>0</v>
      </c>
      <c r="M22" s="10">
        <v>0</v>
      </c>
      <c r="N22" s="10">
        <v>34000</v>
      </c>
      <c r="O22" s="10">
        <v>0</v>
      </c>
      <c r="P22" s="10">
        <v>0</v>
      </c>
      <c r="Q22" s="24">
        <f t="shared" si="2"/>
        <v>110000.00000000003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396420.14</v>
      </c>
      <c r="H23" s="10">
        <v>396420.14</v>
      </c>
      <c r="I23" s="10">
        <v>396420.14</v>
      </c>
      <c r="J23" s="10">
        <v>396420.14</v>
      </c>
      <c r="K23" s="10">
        <v>396420.14</v>
      </c>
      <c r="L23" s="10">
        <v>396420.14</v>
      </c>
      <c r="M23" s="10">
        <v>426151.65</v>
      </c>
      <c r="N23" s="10">
        <v>426151.65</v>
      </c>
      <c r="O23" s="10">
        <v>426151.65</v>
      </c>
      <c r="P23" s="10">
        <v>0</v>
      </c>
      <c r="Q23" s="24">
        <f t="shared" si="2"/>
        <v>526153.929999999</v>
      </c>
    </row>
    <row r="24" spans="2:17" ht="18.75" x14ac:dyDescent="0.3">
      <c r="B24" s="26" t="s">
        <v>35</v>
      </c>
      <c r="C24" s="27">
        <v>6600000</v>
      </c>
      <c r="D24" s="27">
        <v>6272071.0599999996</v>
      </c>
      <c r="E24" s="10">
        <v>0</v>
      </c>
      <c r="F24" s="10">
        <v>276131.57</v>
      </c>
      <c r="G24" s="10">
        <v>495682.23</v>
      </c>
      <c r="H24" s="10">
        <v>2495524.8199999998</v>
      </c>
      <c r="I24" s="10">
        <v>525985.94999999995</v>
      </c>
      <c r="J24" s="10">
        <v>261452.46</v>
      </c>
      <c r="K24" s="10">
        <v>269733.7</v>
      </c>
      <c r="L24" s="10">
        <v>265053.26</v>
      </c>
      <c r="M24" s="10">
        <v>263329.02</v>
      </c>
      <c r="N24" s="10">
        <v>265866.92</v>
      </c>
      <c r="O24" s="10">
        <v>0</v>
      </c>
      <c r="P24" s="10">
        <v>0</v>
      </c>
      <c r="Q24" s="24">
        <f t="shared" si="2"/>
        <v>1153311.1300000004</v>
      </c>
    </row>
    <row r="25" spans="2:17" ht="18.75" x14ac:dyDescent="0.3">
      <c r="B25" s="26" t="s">
        <v>36</v>
      </c>
      <c r="C25" s="27">
        <v>4522225</v>
      </c>
      <c r="D25" s="27">
        <v>8202225</v>
      </c>
      <c r="E25" s="10">
        <v>0</v>
      </c>
      <c r="F25" s="10">
        <v>0</v>
      </c>
      <c r="G25" s="10">
        <v>0</v>
      </c>
      <c r="H25" s="10">
        <v>145080.59</v>
      </c>
      <c r="I25" s="10">
        <v>145514.01999999999</v>
      </c>
      <c r="J25" s="10">
        <v>119180</v>
      </c>
      <c r="K25" s="10">
        <v>0</v>
      </c>
      <c r="L25" s="10">
        <v>4800</v>
      </c>
      <c r="M25" s="10">
        <v>45725</v>
      </c>
      <c r="N25" s="10">
        <v>460333.75</v>
      </c>
      <c r="O25" s="10">
        <v>45894.92</v>
      </c>
      <c r="P25" s="10">
        <v>0</v>
      </c>
      <c r="Q25" s="24">
        <f t="shared" si="2"/>
        <v>7235696.7200000007</v>
      </c>
    </row>
    <row r="26" spans="2:17" ht="18.75" x14ac:dyDescent="0.3">
      <c r="B26" s="26" t="s">
        <v>37</v>
      </c>
      <c r="C26" s="27">
        <v>5727000</v>
      </c>
      <c r="D26" s="27">
        <v>7357000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2245.5</v>
      </c>
      <c r="L26" s="10">
        <v>28320</v>
      </c>
      <c r="M26" s="10">
        <v>0</v>
      </c>
      <c r="N26" s="10">
        <v>687085.85</v>
      </c>
      <c r="O26" s="10">
        <v>40120</v>
      </c>
      <c r="P26" s="10">
        <v>0</v>
      </c>
      <c r="Q26" s="24">
        <f t="shared" si="2"/>
        <v>6599228.6500000004</v>
      </c>
    </row>
    <row r="27" spans="2:17" ht="18.75" x14ac:dyDescent="0.3">
      <c r="B27" s="26" t="s">
        <v>38</v>
      </c>
      <c r="C27" s="27">
        <v>1472082</v>
      </c>
      <c r="D27" s="27">
        <v>4522173.8</v>
      </c>
      <c r="E27" s="10">
        <v>0</v>
      </c>
      <c r="F27" s="10">
        <v>0</v>
      </c>
      <c r="G27" s="10">
        <v>0</v>
      </c>
      <c r="H27" s="10">
        <v>0</v>
      </c>
      <c r="I27" s="10">
        <v>147352.5</v>
      </c>
      <c r="J27" s="10">
        <v>0</v>
      </c>
      <c r="K27" s="10">
        <v>1199.97</v>
      </c>
      <c r="L27" s="10">
        <v>0</v>
      </c>
      <c r="M27" s="10">
        <v>247999.13</v>
      </c>
      <c r="N27" s="10">
        <v>186716.63</v>
      </c>
      <c r="O27" s="10">
        <v>0</v>
      </c>
      <c r="P27" s="10">
        <v>0</v>
      </c>
      <c r="Q27" s="24">
        <f t="shared" si="2"/>
        <v>3938905.5700000003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19897550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1357895.1600000001</v>
      </c>
      <c r="I28" s="24">
        <f t="shared" si="4"/>
        <v>454362.94000000006</v>
      </c>
      <c r="J28" s="24">
        <f t="shared" si="4"/>
        <v>348992.07999999996</v>
      </c>
      <c r="K28" s="24">
        <f t="shared" si="4"/>
        <v>123194.73</v>
      </c>
      <c r="L28" s="29">
        <f t="shared" si="4"/>
        <v>732539.56</v>
      </c>
      <c r="M28" s="29">
        <f t="shared" si="4"/>
        <v>55613.4</v>
      </c>
      <c r="N28" s="29">
        <f t="shared" si="4"/>
        <v>545690.18999999994</v>
      </c>
      <c r="O28" s="29">
        <f t="shared" si="4"/>
        <v>1047793</v>
      </c>
      <c r="P28" s="24">
        <f>SUM(P29:P37)</f>
        <v>0</v>
      </c>
      <c r="Q28" s="24">
        <f t="shared" si="2"/>
        <v>15231468.940000003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378149.34</v>
      </c>
      <c r="I29" s="10">
        <v>20160</v>
      </c>
      <c r="J29" s="10">
        <v>188800</v>
      </c>
      <c r="K29" s="10">
        <v>1560.25</v>
      </c>
      <c r="L29" s="10">
        <v>192499.6</v>
      </c>
      <c r="M29" s="10">
        <v>0</v>
      </c>
      <c r="N29" s="10">
        <v>27699</v>
      </c>
      <c r="O29" s="10">
        <v>319910</v>
      </c>
      <c r="P29" s="10">
        <v>0</v>
      </c>
      <c r="Q29" s="24">
        <f t="shared" si="2"/>
        <v>2931462.81</v>
      </c>
    </row>
    <row r="30" spans="2:17" ht="18.75" x14ac:dyDescent="0.3">
      <c r="B30" s="26" t="s">
        <v>41</v>
      </c>
      <c r="C30" s="27">
        <v>635000</v>
      </c>
      <c r="D30" s="27">
        <v>2169000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24321.759999999998</v>
      </c>
      <c r="L30" s="10">
        <v>0</v>
      </c>
      <c r="M30" s="10">
        <v>0</v>
      </c>
      <c r="N30" s="10">
        <v>122305</v>
      </c>
      <c r="O30" s="10">
        <v>0</v>
      </c>
      <c r="P30" s="10">
        <v>0</v>
      </c>
      <c r="Q30" s="24">
        <f t="shared" si="2"/>
        <v>2022373.2400000002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52250.400000000001</v>
      </c>
      <c r="I31" s="10">
        <v>123850.91</v>
      </c>
      <c r="J31" s="10">
        <v>0</v>
      </c>
      <c r="K31" s="10">
        <v>186.44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285862.24999999994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441013.2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882436.8</v>
      </c>
    </row>
    <row r="34" spans="2:39" ht="18.75" x14ac:dyDescent="0.3">
      <c r="B34" s="26" t="s">
        <v>45</v>
      </c>
      <c r="C34" s="27">
        <v>281350</v>
      </c>
      <c r="D34" s="27">
        <v>321350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68228.759999999995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253121.24</v>
      </c>
    </row>
    <row r="35" spans="2:39" ht="18.75" x14ac:dyDescent="0.3">
      <c r="B35" s="26" t="s">
        <v>46</v>
      </c>
      <c r="C35" s="27">
        <v>6398595</v>
      </c>
      <c r="D35" s="27">
        <v>7148595</v>
      </c>
      <c r="E35" s="10">
        <v>0</v>
      </c>
      <c r="F35" s="10">
        <v>0</v>
      </c>
      <c r="G35" s="10">
        <v>0</v>
      </c>
      <c r="H35" s="10">
        <v>665243.37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6483351.6299999999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4135114</v>
      </c>
      <c r="E37" s="10">
        <v>0</v>
      </c>
      <c r="F37" s="10">
        <v>0</v>
      </c>
      <c r="G37" s="10">
        <v>0</v>
      </c>
      <c r="H37" s="10">
        <v>262252.05</v>
      </c>
      <c r="I37" s="10">
        <v>310352.03000000003</v>
      </c>
      <c r="J37" s="10">
        <v>160192.07999999999</v>
      </c>
      <c r="K37" s="10">
        <v>97126.28</v>
      </c>
      <c r="L37" s="10">
        <v>30798</v>
      </c>
      <c r="M37" s="10">
        <v>55613.4</v>
      </c>
      <c r="N37" s="10">
        <v>395686.19</v>
      </c>
      <c r="O37" s="10">
        <v>727883</v>
      </c>
      <c r="P37" s="10">
        <v>0</v>
      </c>
      <c r="Q37" s="24">
        <f t="shared" si="2"/>
        <v>2095210.9700000002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12358217.539999999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283658.81</v>
      </c>
      <c r="O54" s="29">
        <f t="shared" si="6"/>
        <v>0</v>
      </c>
      <c r="P54" s="24">
        <f t="shared" si="6"/>
        <v>0</v>
      </c>
      <c r="Q54" s="24">
        <f t="shared" si="2"/>
        <v>12074558.729999999</v>
      </c>
    </row>
    <row r="55" spans="2:17" ht="18.75" x14ac:dyDescent="0.3">
      <c r="B55" s="26" t="s">
        <v>66</v>
      </c>
      <c r="C55" s="27">
        <v>1872400</v>
      </c>
      <c r="D55" s="27">
        <v>2565400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2565400</v>
      </c>
    </row>
    <row r="56" spans="2:17" ht="18.75" x14ac:dyDescent="0.3">
      <c r="B56" s="26" t="s">
        <v>67</v>
      </c>
      <c r="C56" s="27">
        <v>0</v>
      </c>
      <c r="D56" s="27">
        <v>800000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800000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1465000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252677.2</v>
      </c>
      <c r="O58" s="10">
        <v>0</v>
      </c>
      <c r="P58" s="10">
        <v>0</v>
      </c>
      <c r="Q58" s="24">
        <f t="shared" si="2"/>
        <v>1212322.8</v>
      </c>
    </row>
    <row r="59" spans="2:17" ht="18.75" x14ac:dyDescent="0.3">
      <c r="B59" s="26" t="s">
        <v>70</v>
      </c>
      <c r="C59" s="27">
        <v>627000</v>
      </c>
      <c r="D59" s="27">
        <v>5632817.54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30981.61</v>
      </c>
      <c r="O59" s="10">
        <v>0</v>
      </c>
      <c r="P59" s="10">
        <v>0</v>
      </c>
      <c r="Q59" s="24">
        <f t="shared" si="2"/>
        <v>5601835.9299999997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250000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250000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5" si="12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352780057.34000003</v>
      </c>
      <c r="E85" s="34">
        <f t="shared" ref="E85:P85" si="15">E11+E76</f>
        <v>19783124.780000001</v>
      </c>
      <c r="F85" s="34">
        <f t="shared" si="15"/>
        <v>20671236.090000004</v>
      </c>
      <c r="G85" s="34">
        <f t="shared" si="15"/>
        <v>20964507.780000001</v>
      </c>
      <c r="H85" s="34">
        <f t="shared" si="15"/>
        <v>38621161.939999998</v>
      </c>
      <c r="I85" s="34">
        <f t="shared" si="15"/>
        <v>22760356.599999998</v>
      </c>
      <c r="J85" s="34">
        <f t="shared" si="15"/>
        <v>21854991.760000002</v>
      </c>
      <c r="K85" s="34">
        <f t="shared" si="15"/>
        <v>21077737.210000001</v>
      </c>
      <c r="L85" s="34">
        <f t="shared" si="15"/>
        <v>21021528</v>
      </c>
      <c r="M85" s="34">
        <f t="shared" si="15"/>
        <v>20849150.59</v>
      </c>
      <c r="N85" s="35">
        <f t="shared" si="15"/>
        <v>36515139.070000008</v>
      </c>
      <c r="O85" s="35">
        <f t="shared" si="15"/>
        <v>38689414.120000005</v>
      </c>
      <c r="P85" s="34">
        <f t="shared" si="15"/>
        <v>0</v>
      </c>
      <c r="Q85" s="34">
        <f t="shared" si="12"/>
        <v>69971709.400000051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2025-12-19T17:08:54Z</dcterms:created>
  <dcterms:modified xsi:type="dcterms:W3CDTF">2025-12-19T17:09:02Z</dcterms:modified>
</cp:coreProperties>
</file>