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D38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D11" i="1" s="1"/>
  <c r="D85" i="1" s="1"/>
  <c r="C12" i="1"/>
  <c r="Q12" i="1" s="1"/>
  <c r="O11" i="1"/>
  <c r="O85" i="1" s="1"/>
  <c r="M11" i="1"/>
  <c r="M85" i="1" s="1"/>
  <c r="K11" i="1"/>
  <c r="K85" i="1" s="1"/>
  <c r="I11" i="1"/>
  <c r="I85" i="1" s="1"/>
  <c r="G11" i="1"/>
  <c r="G85" i="1" s="1"/>
  <c r="E11" i="1"/>
  <c r="E85" i="1" s="1"/>
  <c r="C11" i="1"/>
  <c r="C76" i="1" l="1"/>
  <c r="Q76" i="1" s="1"/>
  <c r="Q11" i="1"/>
  <c r="C85" i="1" l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<sst xmlns="http://schemas.openxmlformats.org/spreadsheetml/2006/main" count="97" uniqueCount="97">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</sst>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169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28917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3788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64" zoomScale="70" zoomScaleNormal="70" zoomScaleSheetLayoutView="70" workbookViewId="0">
      <selection activeCell="F18" sqref="F18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1">
        <f t="shared" ref="E11:P11" si="0">E12+E18+E28+E38+E47+E54+E64+E69+E72</f>
        <v>19087828.609999999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312879319.38999999</v>
      </c>
    </row>
    <row r="12" spans="2:18" s="25" customFormat="1" ht="18.75" x14ac:dyDescent="0.3">
      <c r="B12" s="22" t="s">
        <v>23</v>
      </c>
      <c r="C12" s="23">
        <f>SUM(C13:C17)</f>
        <v>295827207</v>
      </c>
      <c r="D12" s="23">
        <f>SUM(D13:D17)</f>
        <v>295827207</v>
      </c>
      <c r="E12" s="10">
        <f t="shared" ref="E12:O12" si="1">SUM(E13:E17)</f>
        <v>18233971.690000001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277593235.31</v>
      </c>
    </row>
    <row r="13" spans="2:18" ht="18.75" x14ac:dyDescent="0.3">
      <c r="B13" s="26" t="s">
        <v>24</v>
      </c>
      <c r="C13" s="27">
        <v>227433481</v>
      </c>
      <c r="D13" s="27">
        <v>227433481</v>
      </c>
      <c r="E13" s="10">
        <v>15644290.060000001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211789190.94</v>
      </c>
    </row>
    <row r="14" spans="2:18" ht="18.75" x14ac:dyDescent="0.3">
      <c r="B14" s="26" t="s">
        <v>25</v>
      </c>
      <c r="C14" s="27">
        <v>36634790</v>
      </c>
      <c r="D14" s="27">
        <v>36634790</v>
      </c>
      <c r="E14" s="10">
        <v>194500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36440290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31758936</v>
      </c>
      <c r="D17" s="27">
        <v>31758936</v>
      </c>
      <c r="E17" s="10">
        <v>2395181.63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29363754.370000001</v>
      </c>
    </row>
    <row r="18" spans="2:17" s="25" customFormat="1" ht="18.75" x14ac:dyDescent="0.3">
      <c r="B18" s="22" t="s">
        <v>29</v>
      </c>
      <c r="C18" s="23">
        <f>SUM(C19:C27)</f>
        <v>24244426</v>
      </c>
      <c r="D18" s="23">
        <f>SUM(D19:D27)</f>
        <v>24244426</v>
      </c>
      <c r="E18" s="24">
        <f t="shared" ref="E18:O18" si="3">SUM(E19:E27)</f>
        <v>853856.91999999993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23390569.079999998</v>
      </c>
    </row>
    <row r="19" spans="2:17" ht="18.75" x14ac:dyDescent="0.3">
      <c r="B19" s="26" t="s">
        <v>30</v>
      </c>
      <c r="C19" s="27">
        <v>9382281</v>
      </c>
      <c r="D19" s="27">
        <v>9382281</v>
      </c>
      <c r="E19" s="10">
        <v>582774.46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8799506.5399999991</v>
      </c>
    </row>
    <row r="20" spans="2:17" ht="18.75" x14ac:dyDescent="0.3">
      <c r="B20" s="26" t="s">
        <v>31</v>
      </c>
      <c r="C20" s="27">
        <v>184000</v>
      </c>
      <c r="D20" s="27">
        <v>184000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184000</v>
      </c>
    </row>
    <row r="21" spans="2:17" ht="18.75" x14ac:dyDescent="0.3">
      <c r="B21" s="26" t="s">
        <v>32</v>
      </c>
      <c r="C21" s="27">
        <v>940000</v>
      </c>
      <c r="D21" s="27">
        <v>940000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940000</v>
      </c>
    </row>
    <row r="22" spans="2:17" ht="18.75" x14ac:dyDescent="0.3">
      <c r="B22" s="26" t="s">
        <v>33</v>
      </c>
      <c r="C22" s="27">
        <v>150000</v>
      </c>
      <c r="D22" s="27">
        <v>150000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150000</v>
      </c>
    </row>
    <row r="23" spans="2:17" ht="18.75" x14ac:dyDescent="0.3">
      <c r="B23" s="26" t="s">
        <v>34</v>
      </c>
      <c r="C23" s="27">
        <v>5233145</v>
      </c>
      <c r="D23" s="27">
        <v>5233145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5233145</v>
      </c>
    </row>
    <row r="24" spans="2:17" ht="18.75" x14ac:dyDescent="0.3">
      <c r="B24" s="26" t="s">
        <v>35</v>
      </c>
      <c r="C24" s="27">
        <v>6024000</v>
      </c>
      <c r="D24" s="27">
        <v>6024000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6024000</v>
      </c>
    </row>
    <row r="25" spans="2:17" ht="18.75" x14ac:dyDescent="0.3">
      <c r="B25" s="26" t="s">
        <v>36</v>
      </c>
      <c r="C25" s="27">
        <v>1689000</v>
      </c>
      <c r="D25" s="27">
        <v>1689000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1689000</v>
      </c>
    </row>
    <row r="26" spans="2:17" ht="18.75" x14ac:dyDescent="0.3">
      <c r="B26" s="26" t="s">
        <v>37</v>
      </c>
      <c r="C26" s="27">
        <v>242000</v>
      </c>
      <c r="D26" s="27">
        <v>242000</v>
      </c>
      <c r="E26" s="10">
        <v>271082.46000000002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-29082.460000000021</v>
      </c>
    </row>
    <row r="27" spans="2:17" ht="18.75" x14ac:dyDescent="0.3">
      <c r="B27" s="26" t="s">
        <v>38</v>
      </c>
      <c r="C27" s="27">
        <v>400000</v>
      </c>
      <c r="D27" s="27">
        <v>400000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400000</v>
      </c>
    </row>
    <row r="28" spans="2:17" s="25" customFormat="1" ht="18.75" x14ac:dyDescent="0.3">
      <c r="B28" s="22" t="s">
        <v>39</v>
      </c>
      <c r="C28" s="23">
        <f>SUM(C29:C37)</f>
        <v>11857515</v>
      </c>
      <c r="D28" s="23">
        <f>SUM(D29:D37)</f>
        <v>11857515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11857515</v>
      </c>
    </row>
    <row r="29" spans="2:17" ht="18.75" x14ac:dyDescent="0.3">
      <c r="B29" s="26" t="s">
        <v>40</v>
      </c>
      <c r="C29" s="27">
        <v>3795000</v>
      </c>
      <c r="D29" s="27">
        <v>3795000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3795000</v>
      </c>
    </row>
    <row r="30" spans="2:17" ht="18.75" x14ac:dyDescent="0.3">
      <c r="B30" s="26" t="s">
        <v>41</v>
      </c>
      <c r="C30" s="27">
        <v>40000</v>
      </c>
      <c r="D30" s="27">
        <v>40000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40000</v>
      </c>
    </row>
    <row r="31" spans="2:17" ht="18.75" x14ac:dyDescent="0.3">
      <c r="B31" s="26" t="s">
        <v>42</v>
      </c>
      <c r="C31" s="27">
        <v>260000</v>
      </c>
      <c r="D31" s="27">
        <v>260000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260000</v>
      </c>
    </row>
    <row r="32" spans="2:17" ht="18.75" x14ac:dyDescent="0.3">
      <c r="B32" s="26" t="s">
        <v>43</v>
      </c>
      <c r="C32" s="27">
        <v>1000</v>
      </c>
      <c r="D32" s="27">
        <v>1000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1000</v>
      </c>
    </row>
    <row r="33" spans="2:39" ht="18.75" x14ac:dyDescent="0.3">
      <c r="B33" s="26" t="s">
        <v>44</v>
      </c>
      <c r="C33" s="27">
        <v>2000</v>
      </c>
      <c r="D33" s="27">
        <v>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2000</v>
      </c>
    </row>
    <row r="34" spans="2:39" ht="18.75" x14ac:dyDescent="0.3">
      <c r="B34" s="26" t="s">
        <v>45</v>
      </c>
      <c r="C34" s="27">
        <v>18000</v>
      </c>
      <c r="D34" s="27">
        <v>18000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18000</v>
      </c>
    </row>
    <row r="35" spans="2:39" ht="18.75" x14ac:dyDescent="0.3">
      <c r="B35" s="26" t="s">
        <v>46</v>
      </c>
      <c r="C35" s="27">
        <v>6250000</v>
      </c>
      <c r="D35" s="27">
        <v>6250000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6250000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1491515</v>
      </c>
      <c r="D37" s="27">
        <v>1491515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1491515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f>SUM(D39:D46)</f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38000</v>
      </c>
      <c r="D54" s="23">
        <f>SUM(D55:D63)</f>
        <v>38000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38000</v>
      </c>
    </row>
    <row r="55" spans="2:17" ht="18.75" x14ac:dyDescent="0.3">
      <c r="B55" s="26" t="s">
        <v>66</v>
      </c>
      <c r="C55" s="27">
        <v>38000</v>
      </c>
      <c r="D55" s="27">
        <v>38000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38000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0</v>
      </c>
      <c r="D57" s="27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0</v>
      </c>
      <c r="D59" s="27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0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331967148</v>
      </c>
      <c r="E85" s="34">
        <f t="shared" ref="E85:P85" si="15">E11+E76</f>
        <v>19087828.609999999</v>
      </c>
      <c r="F85" s="34">
        <f t="shared" si="15"/>
        <v>0</v>
      </c>
      <c r="G85" s="34">
        <f t="shared" si="15"/>
        <v>0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312879319.38999999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2026-02-20T19:25:02Z</dcterms:created>
  <dcterms:modified xsi:type="dcterms:W3CDTF">2026-02-20T19:25:14Z</dcterms:modified>
</cp:coreProperties>
</file>