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tabRatio="597" activeTab="0"/>
  </bookViews>
  <sheets>
    <sheet name="MATRIZ POA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jchoque</author>
  </authors>
  <commentList>
    <comment ref="O66" authorId="0">
      <text>
        <r>
          <rPr>
            <b/>
            <sz val="12"/>
            <rFont val="Tahoma"/>
            <family val="2"/>
          </rPr>
          <t>jchoque:</t>
        </r>
        <r>
          <rPr>
            <sz val="12"/>
            <rFont val="Tahoma"/>
            <family val="2"/>
          </rPr>
          <t xml:space="preserve">
No hay un dato preciso en esta casilla debido a que se trata de fondos externos cuya provision es mjuy variable a pesar de los presupuestos previstos para esta gestión  </t>
        </r>
      </text>
    </comment>
  </commentList>
</comments>
</file>

<file path=xl/sharedStrings.xml><?xml version="1.0" encoding="utf-8"?>
<sst xmlns="http://schemas.openxmlformats.org/spreadsheetml/2006/main" count="288" uniqueCount="208">
  <si>
    <t xml:space="preserve">Producto </t>
  </si>
  <si>
    <t>Indicador</t>
  </si>
  <si>
    <t xml:space="preserve">Beneficiarios  </t>
  </si>
  <si>
    <t>Resultados Esperados</t>
  </si>
  <si>
    <t>Unidad de Medida</t>
  </si>
  <si>
    <t>Hombres</t>
  </si>
  <si>
    <t>Mujeres</t>
  </si>
  <si>
    <t>Total Ben.</t>
  </si>
  <si>
    <t>1er.Trim.</t>
  </si>
  <si>
    <t>2do.Trim.</t>
  </si>
  <si>
    <t>3er.Trim.</t>
  </si>
  <si>
    <t>4to.Trim.</t>
  </si>
  <si>
    <t xml:space="preserve">Medios de Verificación </t>
  </si>
  <si>
    <t>Total Meta Física</t>
  </si>
  <si>
    <t>MATRIZ RECOPILACION DE INFORMACION POA 2021</t>
  </si>
  <si>
    <t>Metas Programadas 2021</t>
  </si>
  <si>
    <t>Tecnologías generadas para el manejo agropecuario</t>
  </si>
  <si>
    <t>Número de tecnologías</t>
  </si>
  <si>
    <t>A diciembre 2021, se ha trabajado en el proceso de generación de al menos 8 tecnologías</t>
  </si>
  <si>
    <t>Validación de tecnologías para la producción de hortalizas a campo abierto en Estación Constanza</t>
  </si>
  <si>
    <t>Cantidad de tecnologías</t>
  </si>
  <si>
    <t>Al menos 4 tecnolgías</t>
  </si>
  <si>
    <t>n/a</t>
  </si>
  <si>
    <t>Validadas tecnologías para la producción ajo, cebolla, papa y apio.</t>
  </si>
  <si>
    <t>Técnicos y productores agropecuarios acceden a servicios y a tecnologías generadas o validadas por el IDIAF</t>
  </si>
  <si>
    <t>Cantidad de servicios</t>
  </si>
  <si>
    <t>Se espera haber brindado a los productores y técnicos servicios de análisis micológicos, microbiológicos, nematológicos y entomológicos a muestras de suelos y partes vegetales.</t>
  </si>
  <si>
    <t>Cantidad de plantas</t>
  </si>
  <si>
    <t>25000 plantas de cacao producidas y distribuidas a los productores.</t>
  </si>
  <si>
    <t>Personas capacitadas</t>
  </si>
  <si>
    <t>Al menos 150 personas capacitadas</t>
  </si>
  <si>
    <t>Se espera haber difundido entre productores y técnicos las tecnologías generadas por el Instituto, mediante días de campo y giras técnicas a parcelas demostrativas.</t>
  </si>
  <si>
    <t>Ejes Estratégicos: E.E. 3.0.&gt; Economía sostenible, integradora y competitiva END</t>
  </si>
  <si>
    <r>
      <rPr>
        <b/>
        <sz val="12"/>
        <rFont val="Calibri"/>
        <family val="2"/>
      </rPr>
      <t>Tecnologías generadas o en proceso de generación para:</t>
    </r>
    <r>
      <rPr>
        <sz val="12"/>
        <rFont val="Calibri"/>
        <family val="2"/>
      </rPr>
      <t xml:space="preserve">
-Producción de semilla de papa
-Control de nematodo en banano y tomate
-Control de plagas en vegetales orientales
-Mejoramiento productividad  y reducción de costos de producción de arroz
-Control de mazorca negra en cacao
-Producción de tomate en inverdadero
-Producción de banano orgánico</t>
    </r>
  </si>
  <si>
    <t>Informe de los proyectos
Memoria del Instituto
Visita de campo</t>
  </si>
  <si>
    <t>Informe del laboratorio</t>
  </si>
  <si>
    <t>Memoria del Instituto
Lista de participantes</t>
  </si>
  <si>
    <t>Visita al vivero
Memoria del Instituto</t>
  </si>
  <si>
    <t>Memoria del Instituto
Visita de campo</t>
  </si>
  <si>
    <t>GENERACIÓN DE TECNOLOGÍAS DE PROCESOS PARA EL MANEJO DE CULTIVOS</t>
  </si>
  <si>
    <t>Cantidad de materiales  de chinola identificados</t>
  </si>
  <si>
    <t>Informes de avances, fotos</t>
  </si>
  <si>
    <t xml:space="preserve">Identificados y caracterizado morfologicamente 4 genotipos comerciales de la chinola </t>
  </si>
  <si>
    <t>Número de genotipo</t>
  </si>
  <si>
    <t>Instalado banco de germoplasma de semilla botanicas</t>
  </si>
  <si>
    <t xml:space="preserve">Informes de avances, fotos </t>
  </si>
  <si>
    <t>Instalado un Banco de germoplasma de semillas botanica de genotipos de chinola</t>
  </si>
  <si>
    <t>cantidad de frutos</t>
  </si>
  <si>
    <t>Informes de resultados</t>
  </si>
  <si>
    <t xml:space="preserve">Identicado los genotipos con frutas de calidad para el procesamiento artesanal </t>
  </si>
  <si>
    <t>Cantidad de genotipos</t>
  </si>
  <si>
    <t>Seleccionados los materiales  sobresalientes de chinola</t>
  </si>
  <si>
    <t>cantidad especies diagnosticadas</t>
  </si>
  <si>
    <t>Diagnosticos convencion y molecular  las plagas artropodas, hongos,virus,bacterias y nematodos</t>
  </si>
  <si>
    <t>informes, listados, fotos, secuencias</t>
  </si>
  <si>
    <t>Identificados los principales fitopatogenos del cultivo</t>
  </si>
  <si>
    <t>Cantidad de polinizadores identificados</t>
  </si>
  <si>
    <t>Identificados por principales insectos polinizadores de flores de chinola</t>
  </si>
  <si>
    <t>Número de bacteria</t>
  </si>
  <si>
    <t>Al menos una bacteria caracterizadas</t>
  </si>
  <si>
    <t>no aplica</t>
  </si>
  <si>
    <t xml:space="preserve">Caracterizada al menos una bacteria  </t>
  </si>
  <si>
    <t>Cantidad células provinientes de callos</t>
  </si>
  <si>
    <t>Crecimiento celular</t>
  </si>
  <si>
    <t>porcentaje de celulas regenerda</t>
  </si>
  <si>
    <t>que las células tratadas y mutadas regeneren en plantas</t>
  </si>
  <si>
    <t>Cantidad de células  provinientes de callos</t>
  </si>
  <si>
    <t>Teñido los protoplasto ( coloración de los protoplastos</t>
  </si>
  <si>
    <t>foto en el microcospio invertido,informe,presentaciones</t>
  </si>
  <si>
    <t>protoplasto fusionado y convertido en planta</t>
  </si>
  <si>
    <t>Cantidad de células en suspensiones</t>
  </si>
  <si>
    <t>La sobrevivencia de celulas al mutageno</t>
  </si>
  <si>
    <t>Nuevas variabtes que resulten tolerantes al TLB</t>
  </si>
  <si>
    <t>Cantidad de fórmula</t>
  </si>
  <si>
    <t>Al menos un ensayo instalado</t>
  </si>
  <si>
    <t>Ensayos y estadisticas del proyecto.</t>
  </si>
  <si>
    <t>Al menos una fórmula de fetilizantes deliberación lenta generada para el año 2022.</t>
  </si>
  <si>
    <t>Técnicos y Productores Agropecuarios Acceden a Servicios y a Tecnologías Generadas o Validadas por el IDIAF</t>
  </si>
  <si>
    <t xml:space="preserve">Cantidad de técnicos y productores </t>
  </si>
  <si>
    <t>Al menos 200 tecnicos y productores acceden a los servicios de los laboratorios  de suelos, aguas y foliares</t>
  </si>
  <si>
    <t>Estadisticas del laboratorio</t>
  </si>
  <si>
    <t>Al menos 175 productores 75 tecnicos acceden al laboratorio de suelos del idiaf</t>
  </si>
  <si>
    <t>Técnicos y productores capacitados</t>
  </si>
  <si>
    <t>Al menos 90  técnicos y productores capacitados en la optimización y uso de trampas atrayentes de MFs para manejo</t>
  </si>
  <si>
    <t>Listados de los particpantes,fotos,reportes</t>
  </si>
  <si>
    <t>por lo menos 90 técnicos y productores capacitados</t>
  </si>
  <si>
    <t xml:space="preserve"> SERVICIOS DE LABORATORIOS DE ANALISIS DE FLORA, Y RECURSOS NATURALES. *</t>
  </si>
  <si>
    <t>Cantidad de muestra analizada</t>
  </si>
  <si>
    <t>Estadisticas del laboratorio, hoja de ingreso de la muestra</t>
  </si>
  <si>
    <t>Estadisticas de laboratorio</t>
  </si>
  <si>
    <t>400 muestras analizadas</t>
  </si>
  <si>
    <t>Cantidad de muestras analizadas</t>
  </si>
  <si>
    <t xml:space="preserve">Indentificadas los principales patogenos y plagas artrópodas que causan daños a los cultivos </t>
  </si>
  <si>
    <t>Determinada la presencia de residuos de plaguicidas en frutas y vegetales comerciales</t>
  </si>
  <si>
    <t xml:space="preserve"> DIVULGACIÓN DE LOS RESULTADOS DE INVESTIGACIÓN DEL IDIAF A TRAVES DE MEDIOS IMPRESOS Y AUDIOVISUALES</t>
  </si>
  <si>
    <t xml:space="preserve"> Medios impresos y audiovisuales producidos.</t>
  </si>
  <si>
    <t xml:space="preserve">  3 Medios impresos y audiovisuales producidos.</t>
  </si>
  <si>
    <t>Reportes, conferencias, publicaciones</t>
  </si>
  <si>
    <t>Tecnología divulgada</t>
  </si>
  <si>
    <t>VALIDACIÓN COMERCIAL DE TECNOLOGIAS</t>
  </si>
  <si>
    <t xml:space="preserve"> Tecnologías Validadas</t>
  </si>
  <si>
    <t>Afinadas y validadas metodologías de multiplicación masiva de MFs, depredadores, así como especies promisorias de parasitoides de MFs (nativos y exóticos)</t>
  </si>
  <si>
    <t>por lo menos una tecnología validada</t>
  </si>
  <si>
    <t xml:space="preserve">Validada por lo menos 1 metodología de trampas atrayentes de MFs </t>
  </si>
  <si>
    <t>Validada por lo menos 1 metodología de control de de pupas de MFs en el suelo</t>
  </si>
  <si>
    <t>Tecnologías Generadas para el Manejo Agropecuario</t>
  </si>
  <si>
    <t>Evaluaciones realizadas</t>
  </si>
  <si>
    <t xml:space="preserve">A diciembre del 2021 se habrá evaluado al menos 10 líneas </t>
  </si>
  <si>
    <t>Informes trimestrales, memoria anual, siembra en campo, fotos</t>
  </si>
  <si>
    <t>Seleccionadas líneas promisorias de guandul de alta productividad</t>
  </si>
  <si>
    <t xml:space="preserve">A diciembre del 2021 se habrá evaluado al menos 12 líneas </t>
  </si>
  <si>
    <t xml:space="preserve">A diciembre del 2021 se habrá liberado al menos 1 variedad de guandul </t>
  </si>
  <si>
    <t>Seleccionada variedad de guandul de alta productividad</t>
  </si>
  <si>
    <t>A diciembre del 2021 se habrán identificado las principales plagas</t>
  </si>
  <si>
    <t>Principales plagas del guandul identificadas</t>
  </si>
  <si>
    <t xml:space="preserve">A diciembre del 2021 se habrán realizado los análisis </t>
  </si>
  <si>
    <t>Informe e imágenes</t>
  </si>
  <si>
    <t>Resultados de análisis esperados</t>
  </si>
  <si>
    <t>A diciembre del 2021 se habrán instalado Ensayos de campo e invernadero, y seleccionadolíneas de habichuela resistentes a enfermedades y plagas, y resilientes a los factores bióticos y abióticos provocados por el cambio climático.</t>
  </si>
  <si>
    <t xml:space="preserve">Informes, semillas de líneas avanzadas en bancos de germoplasma para multiplicación en programa del MA   </t>
  </si>
  <si>
    <t>Seleccionadas 25 líneas  de habichuela resistentes a enfermedades y plagas y resilientes a los factores bióticos y abióticos provocados por el cambio climático</t>
  </si>
  <si>
    <t>A diciembre del 2021 se habrá evaluado al menos 5 variedades criollas</t>
  </si>
  <si>
    <t xml:space="preserve">Informes trimestrales, memoria anual, fotos. Plantación en campo </t>
  </si>
  <si>
    <t>Variedades criollas caracterizadas para el mercado étnico</t>
  </si>
  <si>
    <t xml:space="preserve">A diciembre del 2021 se habrá evaluado al menos 5 variedades introducidas </t>
  </si>
  <si>
    <t>Variedades introducidas caracterizadas para el mercado étnico</t>
  </si>
  <si>
    <t xml:space="preserve">A diciembre del 2021 se habrá evaluado tres patrones o portainjerto de mango  </t>
  </si>
  <si>
    <t>Informes trimestrales, memoria anual, ensayo en vivero, fotos</t>
  </si>
  <si>
    <t>Variedades para mercado étnico  evaluadas con diferentes patrones</t>
  </si>
  <si>
    <t>A diciembre del 2021 se habrán instalado al menos dos ensayo de doble injertía</t>
  </si>
  <si>
    <t>Variedades evaluadas en tecnología de doble injertía</t>
  </si>
  <si>
    <t>A diciembre del 2021 se habrán realizado identificaciones de las principales plagas y enfermedades</t>
  </si>
  <si>
    <t>Identificadas las plagas y enfermedades que afectan las variedades para el mercado étnico en campo y vivero</t>
  </si>
  <si>
    <t>Tecnologías Validadas a Escala Comercial</t>
  </si>
  <si>
    <t xml:space="preserve">Validación comercial de tecnologías </t>
  </si>
  <si>
    <t>A diciembre del 2021 se habrán transferido y/o validado al menos una tecnología</t>
  </si>
  <si>
    <t>Talleres, informes e imágenes</t>
  </si>
  <si>
    <t>Tecnologías transferidas</t>
  </si>
  <si>
    <t xml:space="preserve">Cantidad de tecnologías </t>
  </si>
  <si>
    <t xml:space="preserve">Informes trimestrales 
Informe annual  Lotes de cultivo en campo.
</t>
  </si>
  <si>
    <t>Disponibles Tecnologías de producción: Mango en Azua y Baní; Plátano en Azua y Barahona; Banano en Azua; Habichuela y Guandul en San Juan; Producción de plantas injertadas de Frutales y Limón persa.   Comportamiento de materiales de banco de germoplasma de mango en Baní.</t>
  </si>
  <si>
    <t xml:space="preserve">Quintales de semilla </t>
  </si>
  <si>
    <t>Al fin del 2021 se habrán producido al menos 60 qq de semilla de habichuela</t>
  </si>
  <si>
    <t>Informes trimestrales 
Informe anual
Lote productivo en campo</t>
  </si>
  <si>
    <t>Semilla disponible para siembras comerciales.</t>
  </si>
  <si>
    <r>
      <t>Al fin del 2021 se habrán producido al menos 15</t>
    </r>
    <r>
      <rPr>
        <sz val="14"/>
        <rFont val="Times New Roman"/>
        <family val="1"/>
      </rPr>
      <t xml:space="preserve"> qq de semilla de guandul</t>
    </r>
  </si>
  <si>
    <t>Informes trimestrales 
Informe anual, fotos y 
Lote productivo en campo</t>
  </si>
  <si>
    <t>Plantas de limón persa  injertadas y yemas producidas.</t>
  </si>
  <si>
    <t>Al fin del 2021 se habrán producido al menos 22,000 plantas de limón persa injertadas y 45000 yemas</t>
  </si>
  <si>
    <t xml:space="preserve">5,500 plantas y  11,250 yemas </t>
  </si>
  <si>
    <t>5,500  plantas y 11,250 yemas</t>
  </si>
  <si>
    <t>5500 plantas y   11,250 yemas</t>
  </si>
  <si>
    <t>5,500 plantas y 11,250 yemas</t>
  </si>
  <si>
    <t>22,000 plantas y 45,000 yemas</t>
  </si>
  <si>
    <t xml:space="preserve">Informes trimestrales .
Informe annual.  Plantas en túneles.
</t>
  </si>
  <si>
    <t>Plantas de limón persa injertadas y yemas producidas libres de HLB  para plantaciones comerciales</t>
  </si>
  <si>
    <t>Plantas de frutales  injertadas</t>
  </si>
  <si>
    <t>Al fin del 2021 se habrán producido al menos 10,000 plantas de frutales injertadas</t>
  </si>
  <si>
    <t>Informe de plantas producidas y vendidas</t>
  </si>
  <si>
    <t>10,000 plantas de frutales injertadas para plantaciones comerciales</t>
  </si>
  <si>
    <t>Bancos genéticos de cultivos</t>
  </si>
  <si>
    <t>Al fin del 2021 se habrá manejado al menos un banco de germoplasma de mango</t>
  </si>
  <si>
    <t>Informes trimestrales 
Informe annual Plantaciones de mango en campo</t>
  </si>
  <si>
    <t>Se dispone de material genético de mango para multiplicación</t>
  </si>
  <si>
    <t>Cantidad de productores</t>
  </si>
  <si>
    <t xml:space="preserve">Al mes octubre del  2021 se habrán capacitado al menos 400 productores </t>
  </si>
  <si>
    <t>Lista de  participación</t>
  </si>
  <si>
    <t>Productores actualizados sobre nuevas variedades resistentes a plagas y enfermedades.</t>
  </si>
  <si>
    <t>Cantidad de muestras de plantas o semillas</t>
  </si>
  <si>
    <t xml:space="preserve">Recomendaciones técnicas a productores </t>
  </si>
  <si>
    <t xml:space="preserve">Registro de servicios </t>
  </si>
  <si>
    <t xml:space="preserve"> Identificacion de problemas fitosanitarios</t>
  </si>
  <si>
    <t xml:space="preserve">     Taller realizado</t>
  </si>
  <si>
    <t>A diciembre del 2021 se habrá ralizado  al menos un taller sobre doble injertia, plagas y enfermedades</t>
  </si>
  <si>
    <t>Informes e imágenes</t>
  </si>
  <si>
    <t>Técnicos y productores informados o capacitados en características de las variedades con potencial para mercado étnico</t>
  </si>
  <si>
    <t xml:space="preserve">Participacion en  congresos y jornadas técnicas </t>
  </si>
  <si>
    <t>A diciembre 2021 se habrán presentado  al menos dos avances del proyecto en eventos nacionales e internacionales</t>
  </si>
  <si>
    <t>Informes,  fotos</t>
  </si>
  <si>
    <t>Técnicos del proyecto harán presentación sobre el proyecto en eventos dentro y fuera del país.</t>
  </si>
  <si>
    <t>Técnicos y Productores Agropecuarios Acceden a Servicios y a Tecnologías Generadas o Validadas</t>
  </si>
  <si>
    <t xml:space="preserve">Desarrollo de Investigaciones para el Mejoramiento de la Producción Agropecuaria </t>
  </si>
  <si>
    <t>Tecnologias agropecuarias</t>
  </si>
  <si>
    <t>Numero de tecnologias generadas</t>
  </si>
  <si>
    <t xml:space="preserve">Reportes de resultados de investigación.
Inventario tecnológico. </t>
  </si>
  <si>
    <t xml:space="preserve">Tecnologias generadas por procesos de investigacion listas a ser transferidas a los productores pecuarios </t>
  </si>
  <si>
    <t>Validación de tecnologías a escala comercial para la producción agropecuaria</t>
  </si>
  <si>
    <t>Validación comercial de tecnologias</t>
  </si>
  <si>
    <t>Cantidad de tecnologias validadas</t>
  </si>
  <si>
    <t xml:space="preserve">Informes mensuales. 
Informe memoria anual 
Resultados de validaciones </t>
  </si>
  <si>
    <t xml:space="preserve">Tecnologias adaptadas y listas a ser transferidas a los productores y pobladores de las areas rurales </t>
  </si>
  <si>
    <t xml:space="preserve"> Transferencia a los Diferentes Usuarios de las Tecnologías y Servicios Tecnológicos Generados o Validados por el IDIAF</t>
  </si>
  <si>
    <t>Eventos o servicios que son transferidos</t>
  </si>
  <si>
    <t>Cantidad de tecnicos y productores beneficiados</t>
  </si>
  <si>
    <t xml:space="preserve">Lista de participantes de eventos de capacitacion y TT
Registros de transferencia de pie de cría </t>
  </si>
  <si>
    <t xml:space="preserve">Mejora de las condiciones productivas.
Productores y técnicos de campo capacitados </t>
  </si>
  <si>
    <t>Al menos 700 servicios de análiss brindados</t>
  </si>
  <si>
    <t>Al menos 55,000 plantas de cacao hibridas producidas.</t>
  </si>
  <si>
    <t>identificados al menos  cuatro genotipo de chinola  comercial</t>
  </si>
  <si>
    <t xml:space="preserve">Determinada  la calidad de al menos 20 genotipos con fruta con calidad para procesamiento artesanal </t>
  </si>
  <si>
    <t>Selecionados al menos dos genotipos de chinola con características Agronómicas sobresalientes</t>
  </si>
  <si>
    <t>Al menos dos polinizador de las flores de chinola identicados</t>
  </si>
  <si>
    <t>Estadísticas del laboratorio, hoja de ingreso de la muestra</t>
  </si>
  <si>
    <t>Presupuesto</t>
  </si>
  <si>
    <t>* Esta actividad se realizara con los fondos del proyecto de yautia coco</t>
  </si>
  <si>
    <t>200,000,00</t>
  </si>
  <si>
    <r>
      <t xml:space="preserve">Institución: </t>
    </r>
    <r>
      <rPr>
        <sz val="18"/>
        <color indexed="8"/>
        <rFont val="Calibri"/>
        <family val="2"/>
      </rPr>
      <t xml:space="preserve">Instituto Dominicano de Investigaciones Agropecuarias y Forestales </t>
    </r>
  </si>
  <si>
    <r>
      <t xml:space="preserve">Políticas Sectoriales Prioritarias a ejecutar en el 2021:  </t>
    </r>
    <r>
      <rPr>
        <sz val="18"/>
        <color indexed="8"/>
        <rFont val="Calibri"/>
        <family val="2"/>
      </rPr>
      <t>E.I. 2.0.&gt; Productividad y competitividad del sector agropecuario y promoción de las agroexportaciones.  O.E. 3.1.&gt; Seguridad alimentaria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</si>
</sst>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\ _€_-;\-* #,##0\ _€_-;_-* &quot;-&quot;??\ _€_-;_-@_-"/>
    <numFmt numFmtId="192" formatCode="_(* #,##0.00_);_(* \(#,##0.00\);_(* \-??_);_(@_)"/>
    <numFmt numFmtId="193" formatCode="[$-409]dddd\,\ mmmm\ d\,\ yyyy"/>
    <numFmt numFmtId="194" formatCode="[$-409]h:mm:ss\ AM/PM"/>
    <numFmt numFmtId="195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192" fontId="1" fillId="0" borderId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57" fillId="3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8" fillId="16" borderId="12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wrapText="1"/>
    </xf>
    <xf numFmtId="0" fontId="61" fillId="0" borderId="16" xfId="0" applyFont="1" applyBorder="1" applyAlignment="1">
      <alignment/>
    </xf>
    <xf numFmtId="0" fontId="61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0" fillId="0" borderId="11" xfId="0" applyBorder="1" applyAlignment="1">
      <alignment/>
    </xf>
    <xf numFmtId="191" fontId="62" fillId="0" borderId="11" xfId="42" applyNumberFormat="1" applyFont="1" applyBorder="1" applyAlignment="1">
      <alignment vertical="center"/>
    </xf>
    <xf numFmtId="191" fontId="62" fillId="0" borderId="11" xfId="42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3" fontId="62" fillId="0" borderId="11" xfId="0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right" vertical="center" wrapText="1"/>
    </xf>
    <xf numFmtId="4" fontId="60" fillId="0" borderId="11" xfId="0" applyNumberFormat="1" applyFont="1" applyBorder="1" applyAlignment="1">
      <alignment horizontal="right" vertical="center" wrapText="1"/>
    </xf>
    <xf numFmtId="4" fontId="63" fillId="0" borderId="11" xfId="0" applyNumberFormat="1" applyFon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191" fontId="34" fillId="0" borderId="11" xfId="42" applyNumberFormat="1" applyFont="1" applyFill="1" applyBorder="1" applyAlignment="1">
      <alignment horizontal="right" vertical="center"/>
    </xf>
    <xf numFmtId="191" fontId="34" fillId="0" borderId="11" xfId="42" applyNumberFormat="1" applyFont="1" applyFill="1" applyBorder="1" applyAlignment="1">
      <alignment vertical="center"/>
    </xf>
    <xf numFmtId="191" fontId="34" fillId="0" borderId="11" xfId="42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185" fontId="0" fillId="0" borderId="11" xfId="42" applyFont="1" applyBorder="1" applyAlignment="1">
      <alignment horizontal="right" vertical="center"/>
    </xf>
    <xf numFmtId="185" fontId="0" fillId="0" borderId="11" xfId="42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3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" fontId="59" fillId="34" borderId="11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/>
    </xf>
    <xf numFmtId="0" fontId="58" fillId="16" borderId="12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3" fontId="60" fillId="33" borderId="14" xfId="0" applyNumberFormat="1" applyFont="1" applyFill="1" applyBorder="1" applyAlignment="1">
      <alignment horizontal="center" vertical="center"/>
    </xf>
    <xf numFmtId="3" fontId="60" fillId="33" borderId="13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58" fillId="1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4" fillId="33" borderId="0" xfId="0" applyFont="1" applyFill="1" applyAlignment="1">
      <alignment horizontal="center" vertical="center"/>
    </xf>
    <xf numFmtId="0" fontId="65" fillId="33" borderId="19" xfId="0" applyFont="1" applyFill="1" applyBorder="1" applyAlignment="1">
      <alignment horizontal="left" vertical="top" wrapText="1"/>
    </xf>
    <xf numFmtId="0" fontId="65" fillId="33" borderId="20" xfId="0" applyFont="1" applyFill="1" applyBorder="1" applyAlignment="1">
      <alignment horizontal="left" vertical="top" wrapText="1"/>
    </xf>
    <xf numFmtId="0" fontId="58" fillId="16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" fontId="63" fillId="0" borderId="14" xfId="0" applyNumberFormat="1" applyFont="1" applyBorder="1" applyAlignment="1">
      <alignment horizontal="right" vertical="center"/>
    </xf>
    <xf numFmtId="4" fontId="63" fillId="0" borderId="13" xfId="0" applyNumberFormat="1" applyFont="1" applyBorder="1" applyAlignment="1">
      <alignment horizontal="right" vertical="center"/>
    </xf>
    <xf numFmtId="0" fontId="58" fillId="35" borderId="11" xfId="0" applyFont="1" applyFill="1" applyBorder="1" applyAlignment="1">
      <alignment vertical="center" wrapText="1"/>
    </xf>
    <xf numFmtId="0" fontId="66" fillId="0" borderId="17" xfId="0" applyFont="1" applyBorder="1" applyAlignment="1">
      <alignment vertical="top" wrapText="1"/>
    </xf>
    <xf numFmtId="0" fontId="66" fillId="0" borderId="21" xfId="0" applyFont="1" applyBorder="1" applyAlignment="1">
      <alignment vertical="top" wrapText="1"/>
    </xf>
    <xf numFmtId="0" fontId="66" fillId="0" borderId="22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6" fillId="0" borderId="19" xfId="0" applyFont="1" applyBorder="1" applyAlignment="1">
      <alignment vertical="top" wrapText="1"/>
    </xf>
    <xf numFmtId="0" fontId="66" fillId="0" borderId="20" xfId="0" applyFont="1" applyBorder="1" applyAlignment="1">
      <alignment vertical="top" wrapText="1"/>
    </xf>
    <xf numFmtId="0" fontId="66" fillId="33" borderId="17" xfId="0" applyFont="1" applyFill="1" applyBorder="1" applyAlignment="1">
      <alignment vertical="top"/>
    </xf>
    <xf numFmtId="0" fontId="66" fillId="33" borderId="21" xfId="0" applyFont="1" applyFill="1" applyBorder="1" applyAlignment="1">
      <alignment vertical="top"/>
    </xf>
    <xf numFmtId="0" fontId="66" fillId="33" borderId="22" xfId="0" applyFont="1" applyFill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2 2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104775</xdr:rowOff>
    </xdr:from>
    <xdr:to>
      <xdr:col>13</xdr:col>
      <xdr:colOff>704850</xdr:colOff>
      <xdr:row>2</xdr:row>
      <xdr:rowOff>352425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10477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tabSelected="1" zoomScale="60" zoomScaleNormal="60" zoomScalePageLayoutView="0" workbookViewId="0" topLeftCell="A1">
      <selection activeCell="C9" sqref="C9:C13"/>
    </sheetView>
  </sheetViews>
  <sheetFormatPr defaultColWidth="10.8515625" defaultRowHeight="15"/>
  <cols>
    <col min="1" max="1" width="3.00390625" style="0" customWidth="1"/>
    <col min="2" max="2" width="17.57421875" style="0" customWidth="1"/>
    <col min="3" max="3" width="13.8515625" style="0" customWidth="1"/>
    <col min="4" max="4" width="19.140625" style="0" customWidth="1"/>
    <col min="5" max="5" width="12.8515625" style="0" customWidth="1"/>
    <col min="6" max="6" width="53.57421875" style="0" bestFit="1" customWidth="1"/>
    <col min="7" max="7" width="13.57421875" style="0" customWidth="1"/>
    <col min="8" max="8" width="13.00390625" style="0" customWidth="1"/>
    <col min="9" max="9" width="57.8515625" style="0" bestFit="1" customWidth="1"/>
    <col min="10" max="10" width="11.00390625" style="0" customWidth="1"/>
    <col min="11" max="11" width="10.140625" style="0" customWidth="1"/>
    <col min="12" max="12" width="12.421875" style="0" customWidth="1"/>
    <col min="13" max="13" width="17.7109375" style="0" customWidth="1"/>
    <col min="14" max="14" width="40.8515625" style="0" customWidth="1"/>
    <col min="15" max="15" width="20.5742187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30" customHeight="1">
      <c r="B3" s="113" t="s">
        <v>14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2:14" ht="39" customHeight="1">
      <c r="B4" s="121" t="s">
        <v>206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2:14" ht="28.5" customHeight="1">
      <c r="B5" s="121" t="s">
        <v>32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2:14" ht="15"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2:14" ht="44.25" customHeight="1">
      <c r="B7" s="127" t="s">
        <v>207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ht="22.5" customHeight="1">
      <c r="B8" s="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2:15" ht="19.5" customHeight="1">
      <c r="B9" s="116" t="s">
        <v>0</v>
      </c>
      <c r="C9" s="116" t="s">
        <v>4</v>
      </c>
      <c r="D9" s="116" t="s">
        <v>1</v>
      </c>
      <c r="E9" s="117" t="s">
        <v>15</v>
      </c>
      <c r="F9" s="117"/>
      <c r="G9" s="117"/>
      <c r="H9" s="117"/>
      <c r="I9" s="117"/>
      <c r="J9" s="109" t="s">
        <v>2</v>
      </c>
      <c r="K9" s="109"/>
      <c r="L9" s="109"/>
      <c r="M9" s="116" t="s">
        <v>12</v>
      </c>
      <c r="N9" s="116" t="s">
        <v>3</v>
      </c>
      <c r="O9" s="82" t="s">
        <v>203</v>
      </c>
    </row>
    <row r="10" spans="2:15" ht="15" customHeight="1">
      <c r="B10" s="116"/>
      <c r="C10" s="116"/>
      <c r="D10" s="116"/>
      <c r="E10" s="120" t="s">
        <v>8</v>
      </c>
      <c r="F10" s="120" t="s">
        <v>9</v>
      </c>
      <c r="G10" s="120" t="s">
        <v>10</v>
      </c>
      <c r="H10" s="120" t="s">
        <v>11</v>
      </c>
      <c r="I10" s="117" t="s">
        <v>13</v>
      </c>
      <c r="J10" s="109" t="s">
        <v>5</v>
      </c>
      <c r="K10" s="109" t="s">
        <v>6</v>
      </c>
      <c r="L10" s="109" t="s">
        <v>7</v>
      </c>
      <c r="M10" s="116"/>
      <c r="N10" s="116"/>
      <c r="O10" s="83"/>
    </row>
    <row r="11" spans="2:15" ht="13.5" customHeight="1">
      <c r="B11" s="116"/>
      <c r="C11" s="116"/>
      <c r="D11" s="116"/>
      <c r="E11" s="120"/>
      <c r="F11" s="120"/>
      <c r="G11" s="120"/>
      <c r="H11" s="120"/>
      <c r="I11" s="117"/>
      <c r="J11" s="82"/>
      <c r="K11" s="82"/>
      <c r="L11" s="82"/>
      <c r="M11" s="116"/>
      <c r="N11" s="116"/>
      <c r="O11" s="83"/>
    </row>
    <row r="12" spans="2:15" ht="9" customHeight="1" hidden="1">
      <c r="B12" s="116"/>
      <c r="C12" s="116"/>
      <c r="D12" s="116"/>
      <c r="E12" s="120"/>
      <c r="F12" s="120"/>
      <c r="G12" s="120"/>
      <c r="H12" s="120"/>
      <c r="I12" s="117"/>
      <c r="J12" s="8"/>
      <c r="K12" s="8"/>
      <c r="L12" s="8"/>
      <c r="M12" s="116"/>
      <c r="N12" s="116"/>
      <c r="O12" s="83"/>
    </row>
    <row r="13" spans="2:15" ht="31.5" customHeight="1">
      <c r="B13" s="116"/>
      <c r="C13" s="116"/>
      <c r="D13" s="116"/>
      <c r="E13" s="120"/>
      <c r="F13" s="120"/>
      <c r="G13" s="120"/>
      <c r="H13" s="120"/>
      <c r="I13" s="117"/>
      <c r="J13" s="9"/>
      <c r="K13" s="9"/>
      <c r="L13" s="9"/>
      <c r="M13" s="116"/>
      <c r="N13" s="116"/>
      <c r="O13" s="84"/>
    </row>
    <row r="14" spans="2:15" ht="250.5" customHeight="1">
      <c r="B14" s="4" t="s">
        <v>16</v>
      </c>
      <c r="C14" s="4" t="s">
        <v>17</v>
      </c>
      <c r="D14" s="4" t="s">
        <v>18</v>
      </c>
      <c r="E14" s="5">
        <v>2</v>
      </c>
      <c r="F14" s="6">
        <f>2</f>
        <v>2</v>
      </c>
      <c r="G14" s="6">
        <v>2</v>
      </c>
      <c r="H14" s="6">
        <v>2</v>
      </c>
      <c r="I14" s="71">
        <f>SUM(E14:H14)</f>
        <v>8</v>
      </c>
      <c r="J14" s="6">
        <f>400+500</f>
        <v>900</v>
      </c>
      <c r="K14" s="6">
        <f>70+50</f>
        <v>120</v>
      </c>
      <c r="L14" s="5">
        <f>J14+K14</f>
        <v>1020</v>
      </c>
      <c r="M14" s="10" t="s">
        <v>34</v>
      </c>
      <c r="N14" s="37" t="s">
        <v>33</v>
      </c>
      <c r="O14" s="46">
        <v>14883579</v>
      </c>
    </row>
    <row r="15" spans="2:15" ht="126">
      <c r="B15" s="4" t="s">
        <v>19</v>
      </c>
      <c r="C15" s="4" t="s">
        <v>20</v>
      </c>
      <c r="D15" s="4" t="s">
        <v>21</v>
      </c>
      <c r="E15" s="5">
        <v>1</v>
      </c>
      <c r="F15" s="6">
        <v>1</v>
      </c>
      <c r="G15" s="6">
        <v>1</v>
      </c>
      <c r="H15" s="6">
        <v>1</v>
      </c>
      <c r="I15" s="71">
        <f>SUM(E15:H15)</f>
        <v>4</v>
      </c>
      <c r="J15" s="5" t="s">
        <v>22</v>
      </c>
      <c r="K15" s="5" t="s">
        <v>22</v>
      </c>
      <c r="L15" s="5" t="s">
        <v>22</v>
      </c>
      <c r="M15" s="10" t="s">
        <v>38</v>
      </c>
      <c r="N15" s="37" t="s">
        <v>23</v>
      </c>
      <c r="O15" s="47">
        <v>535000</v>
      </c>
    </row>
    <row r="16" spans="2:15" ht="94.5">
      <c r="B16" s="110" t="s">
        <v>24</v>
      </c>
      <c r="C16" s="4" t="s">
        <v>25</v>
      </c>
      <c r="D16" s="4" t="s">
        <v>196</v>
      </c>
      <c r="E16" s="5">
        <v>100</v>
      </c>
      <c r="F16" s="5">
        <v>150</v>
      </c>
      <c r="G16" s="5">
        <v>200</v>
      </c>
      <c r="H16" s="5">
        <v>250</v>
      </c>
      <c r="I16" s="72">
        <f>SUM(E16:H16)</f>
        <v>700</v>
      </c>
      <c r="J16" s="5">
        <v>170</v>
      </c>
      <c r="K16" s="5">
        <v>5</v>
      </c>
      <c r="L16" s="5">
        <f>J16+K16</f>
        <v>175</v>
      </c>
      <c r="M16" s="11" t="s">
        <v>35</v>
      </c>
      <c r="N16" s="37" t="s">
        <v>26</v>
      </c>
      <c r="O16" s="47">
        <v>260000</v>
      </c>
    </row>
    <row r="17" spans="2:15" ht="67.5" customHeight="1">
      <c r="B17" s="111"/>
      <c r="C17" s="4" t="s">
        <v>27</v>
      </c>
      <c r="D17" s="4" t="s">
        <v>197</v>
      </c>
      <c r="E17" s="5">
        <v>0</v>
      </c>
      <c r="F17" s="6">
        <v>0</v>
      </c>
      <c r="G17" s="7">
        <v>25000</v>
      </c>
      <c r="H17" s="6">
        <v>0</v>
      </c>
      <c r="I17" s="71">
        <f>SUM(E17:H17)</f>
        <v>25000</v>
      </c>
      <c r="J17" s="5">
        <v>8</v>
      </c>
      <c r="K17" s="5">
        <v>2</v>
      </c>
      <c r="L17" s="5">
        <v>10</v>
      </c>
      <c r="M17" s="11" t="s">
        <v>37</v>
      </c>
      <c r="N17" s="37" t="s">
        <v>28</v>
      </c>
      <c r="O17" s="47">
        <f>275000+370000</f>
        <v>645000</v>
      </c>
    </row>
    <row r="18" spans="2:15" ht="94.5">
      <c r="B18" s="112"/>
      <c r="C18" s="4" t="s">
        <v>29</v>
      </c>
      <c r="D18" s="4" t="s">
        <v>30</v>
      </c>
      <c r="E18" s="5">
        <v>0</v>
      </c>
      <c r="F18" s="6">
        <v>50</v>
      </c>
      <c r="G18" s="6">
        <v>45</v>
      </c>
      <c r="H18" s="6">
        <v>55</v>
      </c>
      <c r="I18" s="71">
        <f>SUM(E18:H18)</f>
        <v>150</v>
      </c>
      <c r="J18" s="5">
        <v>130</v>
      </c>
      <c r="K18" s="5">
        <v>20</v>
      </c>
      <c r="L18" s="5">
        <f>J18+K18</f>
        <v>150</v>
      </c>
      <c r="M18" s="11" t="s">
        <v>36</v>
      </c>
      <c r="N18" s="37" t="s">
        <v>31</v>
      </c>
      <c r="O18" s="47">
        <v>475000</v>
      </c>
    </row>
    <row r="19" spans="5:15" ht="15">
      <c r="E19" s="32"/>
      <c r="F19" s="32"/>
      <c r="G19" s="32"/>
      <c r="H19" s="32"/>
      <c r="I19" s="73"/>
      <c r="J19" s="32"/>
      <c r="K19" s="32"/>
      <c r="L19" s="32"/>
      <c r="O19" s="45"/>
    </row>
    <row r="20" spans="2:15" ht="94.5">
      <c r="B20" s="101" t="s">
        <v>39</v>
      </c>
      <c r="C20" s="48" t="s">
        <v>40</v>
      </c>
      <c r="D20" s="49" t="s">
        <v>198</v>
      </c>
      <c r="E20" s="50">
        <v>2</v>
      </c>
      <c r="F20" s="51">
        <v>0</v>
      </c>
      <c r="G20" s="51">
        <v>0</v>
      </c>
      <c r="H20" s="51">
        <v>2</v>
      </c>
      <c r="I20" s="74">
        <v>4</v>
      </c>
      <c r="J20" s="51">
        <v>30</v>
      </c>
      <c r="K20" s="50">
        <v>1</v>
      </c>
      <c r="L20" s="50">
        <v>31</v>
      </c>
      <c r="M20" s="49" t="s">
        <v>41</v>
      </c>
      <c r="N20" s="52" t="s">
        <v>42</v>
      </c>
      <c r="O20" s="57">
        <v>512000</v>
      </c>
    </row>
    <row r="21" spans="2:15" ht="78.75">
      <c r="B21" s="102"/>
      <c r="C21" s="48" t="s">
        <v>43</v>
      </c>
      <c r="D21" s="49" t="s">
        <v>44</v>
      </c>
      <c r="E21" s="50">
        <v>1</v>
      </c>
      <c r="F21" s="51">
        <v>1</v>
      </c>
      <c r="G21" s="51">
        <v>1</v>
      </c>
      <c r="H21" s="51">
        <v>1</v>
      </c>
      <c r="I21" s="74">
        <v>4</v>
      </c>
      <c r="J21" s="50">
        <v>30</v>
      </c>
      <c r="K21" s="50">
        <v>1</v>
      </c>
      <c r="L21" s="50">
        <v>31</v>
      </c>
      <c r="M21" s="53" t="s">
        <v>45</v>
      </c>
      <c r="N21" s="52" t="s">
        <v>46</v>
      </c>
      <c r="O21" s="58">
        <v>186933.33</v>
      </c>
    </row>
    <row r="22" spans="2:15" ht="73.5" customHeight="1">
      <c r="B22" s="102"/>
      <c r="C22" s="49" t="s">
        <v>47</v>
      </c>
      <c r="D22" s="49" t="s">
        <v>199</v>
      </c>
      <c r="E22" s="54">
        <v>5</v>
      </c>
      <c r="F22" s="55">
        <v>5</v>
      </c>
      <c r="G22" s="55">
        <v>5</v>
      </c>
      <c r="H22" s="55">
        <v>5</v>
      </c>
      <c r="I22" s="75">
        <v>20</v>
      </c>
      <c r="J22" s="50">
        <v>30</v>
      </c>
      <c r="K22" s="50">
        <v>1</v>
      </c>
      <c r="L22" s="50">
        <v>31</v>
      </c>
      <c r="M22" s="49" t="s">
        <v>48</v>
      </c>
      <c r="N22" s="52" t="s">
        <v>49</v>
      </c>
      <c r="O22" s="57">
        <v>72000</v>
      </c>
    </row>
    <row r="23" spans="2:15" ht="78.75" customHeight="1">
      <c r="B23" s="102"/>
      <c r="C23" s="49" t="s">
        <v>50</v>
      </c>
      <c r="D23" s="49" t="s">
        <v>200</v>
      </c>
      <c r="E23" s="54">
        <v>1</v>
      </c>
      <c r="F23" s="55">
        <v>0</v>
      </c>
      <c r="G23" s="55">
        <v>0</v>
      </c>
      <c r="H23" s="55">
        <v>1</v>
      </c>
      <c r="I23" s="75">
        <v>2</v>
      </c>
      <c r="J23" s="50">
        <v>30</v>
      </c>
      <c r="K23" s="50">
        <v>1</v>
      </c>
      <c r="L23" s="50">
        <v>31</v>
      </c>
      <c r="M23" s="49" t="s">
        <v>48</v>
      </c>
      <c r="N23" s="52" t="s">
        <v>51</v>
      </c>
      <c r="O23" s="57">
        <v>136000</v>
      </c>
    </row>
    <row r="24" spans="2:15" ht="126">
      <c r="B24" s="102"/>
      <c r="C24" s="49" t="s">
        <v>52</v>
      </c>
      <c r="D24" s="49" t="s">
        <v>53</v>
      </c>
      <c r="E24" s="54">
        <v>5</v>
      </c>
      <c r="F24" s="55">
        <v>4</v>
      </c>
      <c r="G24" s="55">
        <v>5</v>
      </c>
      <c r="H24" s="55">
        <v>5</v>
      </c>
      <c r="I24" s="75">
        <v>19</v>
      </c>
      <c r="J24" s="50">
        <v>30</v>
      </c>
      <c r="K24" s="50">
        <v>1</v>
      </c>
      <c r="L24" s="50">
        <v>31</v>
      </c>
      <c r="M24" s="49" t="s">
        <v>54</v>
      </c>
      <c r="N24" s="52" t="s">
        <v>55</v>
      </c>
      <c r="O24" s="57">
        <v>120000</v>
      </c>
    </row>
    <row r="25" spans="2:15" ht="63.75" customHeight="1">
      <c r="B25" s="102"/>
      <c r="C25" s="49" t="s">
        <v>56</v>
      </c>
      <c r="D25" s="49" t="s">
        <v>201</v>
      </c>
      <c r="E25" s="54">
        <v>1</v>
      </c>
      <c r="F25" s="55">
        <v>0</v>
      </c>
      <c r="G25" s="55">
        <v>0</v>
      </c>
      <c r="H25" s="55">
        <v>1</v>
      </c>
      <c r="I25" s="75">
        <v>2</v>
      </c>
      <c r="J25" s="50">
        <v>30</v>
      </c>
      <c r="K25" s="50">
        <v>1</v>
      </c>
      <c r="L25" s="50">
        <v>31</v>
      </c>
      <c r="M25" s="49" t="s">
        <v>48</v>
      </c>
      <c r="N25" s="52" t="s">
        <v>57</v>
      </c>
      <c r="O25" s="57">
        <v>145000</v>
      </c>
    </row>
    <row r="26" spans="2:15" ht="47.25">
      <c r="B26" s="102"/>
      <c r="C26" s="49" t="s">
        <v>58</v>
      </c>
      <c r="D26" s="49" t="s">
        <v>59</v>
      </c>
      <c r="E26" s="54"/>
      <c r="F26" s="55"/>
      <c r="G26" s="55"/>
      <c r="H26" s="55">
        <v>1</v>
      </c>
      <c r="I26" s="75">
        <v>1</v>
      </c>
      <c r="J26" s="50" t="s">
        <v>60</v>
      </c>
      <c r="K26" s="50"/>
      <c r="L26" s="50"/>
      <c r="M26" s="49" t="s">
        <v>48</v>
      </c>
      <c r="N26" s="52" t="s">
        <v>61</v>
      </c>
      <c r="O26" s="57">
        <v>75600</v>
      </c>
    </row>
    <row r="27" spans="2:15" ht="63">
      <c r="B27" s="102"/>
      <c r="C27" s="49" t="s">
        <v>62</v>
      </c>
      <c r="D27" s="49" t="s">
        <v>63</v>
      </c>
      <c r="E27" s="54"/>
      <c r="F27" s="56">
        <v>0.6</v>
      </c>
      <c r="G27" s="55"/>
      <c r="H27" s="55"/>
      <c r="I27" s="75"/>
      <c r="J27" s="50">
        <v>1</v>
      </c>
      <c r="K27" s="50">
        <v>1</v>
      </c>
      <c r="L27" s="50">
        <v>1</v>
      </c>
      <c r="M27" s="49" t="s">
        <v>64</v>
      </c>
      <c r="N27" s="52" t="s">
        <v>65</v>
      </c>
      <c r="O27" s="58" t="s">
        <v>204</v>
      </c>
    </row>
    <row r="28" spans="2:15" ht="78.75">
      <c r="B28" s="102"/>
      <c r="C28" s="49" t="s">
        <v>66</v>
      </c>
      <c r="D28" s="49" t="s">
        <v>67</v>
      </c>
      <c r="E28" s="54"/>
      <c r="F28" s="55"/>
      <c r="G28" s="55">
        <v>1000</v>
      </c>
      <c r="H28" s="55"/>
      <c r="I28" s="75">
        <v>1000</v>
      </c>
      <c r="J28" s="50">
        <v>2</v>
      </c>
      <c r="K28" s="50"/>
      <c r="L28" s="50">
        <v>2</v>
      </c>
      <c r="M28" s="49" t="s">
        <v>68</v>
      </c>
      <c r="N28" s="52" t="s">
        <v>69</v>
      </c>
      <c r="O28" s="59">
        <v>1657256.88</v>
      </c>
    </row>
    <row r="29" spans="2:15" ht="78.75">
      <c r="B29" s="102"/>
      <c r="C29" s="49" t="s">
        <v>70</v>
      </c>
      <c r="D29" s="49" t="s">
        <v>71</v>
      </c>
      <c r="E29" s="54"/>
      <c r="F29" s="56">
        <v>0.6</v>
      </c>
      <c r="G29" s="55"/>
      <c r="H29" s="55"/>
      <c r="I29" s="75"/>
      <c r="J29" s="50">
        <v>2</v>
      </c>
      <c r="K29" s="50"/>
      <c r="L29" s="50"/>
      <c r="M29" s="49" t="s">
        <v>68</v>
      </c>
      <c r="N29" s="52" t="s">
        <v>72</v>
      </c>
      <c r="O29" s="59">
        <v>1657256.88</v>
      </c>
    </row>
    <row r="30" spans="2:15" ht="47.25">
      <c r="B30" s="103"/>
      <c r="C30" s="49" t="s">
        <v>73</v>
      </c>
      <c r="D30" s="49" t="s">
        <v>74</v>
      </c>
      <c r="E30" s="54"/>
      <c r="F30" s="55">
        <v>0</v>
      </c>
      <c r="G30" s="55">
        <v>0</v>
      </c>
      <c r="H30" s="55">
        <v>1</v>
      </c>
      <c r="I30" s="75">
        <v>1</v>
      </c>
      <c r="J30" s="54">
        <v>20</v>
      </c>
      <c r="K30" s="54">
        <v>15</v>
      </c>
      <c r="L30" s="50">
        <v>25</v>
      </c>
      <c r="M30" s="49" t="s">
        <v>75</v>
      </c>
      <c r="N30" s="52" t="s">
        <v>76</v>
      </c>
      <c r="O30" s="59">
        <v>692000</v>
      </c>
    </row>
    <row r="31" spans="2:15" ht="15">
      <c r="B31" s="104" t="s">
        <v>77</v>
      </c>
      <c r="C31" s="88" t="s">
        <v>78</v>
      </c>
      <c r="D31" s="105" t="s">
        <v>79</v>
      </c>
      <c r="E31" s="97"/>
      <c r="F31" s="97"/>
      <c r="G31" s="97"/>
      <c r="H31" s="97">
        <v>200</v>
      </c>
      <c r="I31" s="107">
        <v>200</v>
      </c>
      <c r="J31" s="99">
        <v>250</v>
      </c>
      <c r="K31" s="99">
        <v>200</v>
      </c>
      <c r="L31" s="99">
        <v>250</v>
      </c>
      <c r="M31" s="88" t="s">
        <v>80</v>
      </c>
      <c r="N31" s="90" t="s">
        <v>81</v>
      </c>
      <c r="O31" s="118">
        <v>506200</v>
      </c>
    </row>
    <row r="32" spans="2:15" ht="74.25" customHeight="1">
      <c r="B32" s="104"/>
      <c r="C32" s="89"/>
      <c r="D32" s="106"/>
      <c r="E32" s="98"/>
      <c r="F32" s="98"/>
      <c r="G32" s="98"/>
      <c r="H32" s="98"/>
      <c r="I32" s="108"/>
      <c r="J32" s="100"/>
      <c r="K32" s="100"/>
      <c r="L32" s="100"/>
      <c r="M32" s="89"/>
      <c r="N32" s="91"/>
      <c r="O32" s="119"/>
    </row>
    <row r="33" spans="2:15" ht="96">
      <c r="B33" s="104"/>
      <c r="C33" s="13" t="s">
        <v>82</v>
      </c>
      <c r="D33" s="14" t="s">
        <v>83</v>
      </c>
      <c r="E33" s="33"/>
      <c r="F33" s="33">
        <v>30</v>
      </c>
      <c r="G33" s="33">
        <v>30</v>
      </c>
      <c r="H33" s="33">
        <v>30</v>
      </c>
      <c r="I33" s="76">
        <v>90</v>
      </c>
      <c r="J33" s="33">
        <v>75</v>
      </c>
      <c r="K33" s="33">
        <v>15</v>
      </c>
      <c r="L33" s="33">
        <v>90</v>
      </c>
      <c r="M33" s="12" t="s">
        <v>84</v>
      </c>
      <c r="N33" s="38" t="s">
        <v>85</v>
      </c>
      <c r="O33" s="59">
        <v>90000</v>
      </c>
    </row>
    <row r="34" spans="2:15" ht="48">
      <c r="B34" s="92" t="s">
        <v>86</v>
      </c>
      <c r="C34" s="16" t="s">
        <v>87</v>
      </c>
      <c r="D34" s="17" t="s">
        <v>88</v>
      </c>
      <c r="E34" s="33"/>
      <c r="F34" s="33"/>
      <c r="G34" s="33"/>
      <c r="H34" s="33">
        <v>200</v>
      </c>
      <c r="I34" s="76">
        <v>200</v>
      </c>
      <c r="J34" s="33">
        <v>350</v>
      </c>
      <c r="K34" s="33">
        <v>50</v>
      </c>
      <c r="L34" s="33">
        <v>400</v>
      </c>
      <c r="M34" s="18" t="s">
        <v>89</v>
      </c>
      <c r="N34" s="39" t="s">
        <v>90</v>
      </c>
      <c r="O34" s="60">
        <v>506200</v>
      </c>
    </row>
    <row r="35" spans="2:15" ht="52.5" customHeight="1">
      <c r="B35" s="93"/>
      <c r="C35" s="16" t="s">
        <v>91</v>
      </c>
      <c r="D35" s="16" t="s">
        <v>202</v>
      </c>
      <c r="E35" s="33">
        <v>75</v>
      </c>
      <c r="F35" s="33">
        <v>200</v>
      </c>
      <c r="G35" s="33">
        <v>125</v>
      </c>
      <c r="H35" s="33">
        <v>100</v>
      </c>
      <c r="I35" s="76">
        <v>500</v>
      </c>
      <c r="J35" s="33">
        <v>500</v>
      </c>
      <c r="K35" s="33"/>
      <c r="L35" s="33">
        <v>500</v>
      </c>
      <c r="M35" s="19" t="s">
        <v>89</v>
      </c>
      <c r="N35" s="40" t="s">
        <v>92</v>
      </c>
      <c r="O35" s="60">
        <v>500000</v>
      </c>
    </row>
    <row r="36" spans="2:15" ht="48">
      <c r="B36" s="94"/>
      <c r="C36" s="14" t="s">
        <v>91</v>
      </c>
      <c r="D36" s="14" t="s">
        <v>88</v>
      </c>
      <c r="E36" s="33"/>
      <c r="F36" s="33"/>
      <c r="G36" s="33">
        <v>100</v>
      </c>
      <c r="H36" s="33">
        <v>125</v>
      </c>
      <c r="I36" s="76">
        <v>225</v>
      </c>
      <c r="J36" s="33">
        <v>225</v>
      </c>
      <c r="K36" s="33"/>
      <c r="L36" s="33">
        <v>225</v>
      </c>
      <c r="M36" s="14" t="s">
        <v>89</v>
      </c>
      <c r="N36" s="40" t="s">
        <v>93</v>
      </c>
      <c r="O36" s="60">
        <v>790983</v>
      </c>
    </row>
    <row r="37" spans="2:15" ht="48">
      <c r="B37" s="95" t="s">
        <v>94</v>
      </c>
      <c r="C37" s="17" t="s">
        <v>95</v>
      </c>
      <c r="D37" s="17" t="s">
        <v>96</v>
      </c>
      <c r="E37" s="33"/>
      <c r="F37" s="33"/>
      <c r="G37" s="33">
        <v>2</v>
      </c>
      <c r="H37" s="33">
        <v>1</v>
      </c>
      <c r="I37" s="76">
        <v>3</v>
      </c>
      <c r="J37" s="33">
        <v>80</v>
      </c>
      <c r="K37" s="33">
        <v>20</v>
      </c>
      <c r="L37" s="33">
        <v>100</v>
      </c>
      <c r="M37" s="14" t="s">
        <v>97</v>
      </c>
      <c r="N37" s="40" t="s">
        <v>98</v>
      </c>
      <c r="O37" s="59" t="s">
        <v>205</v>
      </c>
    </row>
    <row r="38" spans="2:15" ht="33.75" customHeight="1">
      <c r="B38" s="96"/>
      <c r="C38" s="20"/>
      <c r="D38" s="15"/>
      <c r="E38" s="33"/>
      <c r="F38" s="33"/>
      <c r="G38" s="33"/>
      <c r="H38" s="33"/>
      <c r="I38" s="76"/>
      <c r="J38" s="33"/>
      <c r="K38" s="33"/>
      <c r="L38" s="33"/>
      <c r="M38" s="15"/>
      <c r="N38" s="38"/>
      <c r="O38" s="61"/>
    </row>
    <row r="39" spans="2:15" ht="108">
      <c r="B39" s="93" t="s">
        <v>99</v>
      </c>
      <c r="C39" s="17" t="s">
        <v>100</v>
      </c>
      <c r="D39" s="21" t="s">
        <v>101</v>
      </c>
      <c r="E39" s="33"/>
      <c r="F39" s="33"/>
      <c r="G39" s="33"/>
      <c r="H39" s="33">
        <v>1</v>
      </c>
      <c r="I39" s="76">
        <v>1</v>
      </c>
      <c r="J39" s="33">
        <v>80</v>
      </c>
      <c r="K39" s="33">
        <v>20</v>
      </c>
      <c r="L39" s="33">
        <v>100</v>
      </c>
      <c r="M39" s="15"/>
      <c r="N39" s="40" t="s">
        <v>102</v>
      </c>
      <c r="O39" s="59">
        <v>120000</v>
      </c>
    </row>
    <row r="40" spans="2:15" ht="48">
      <c r="B40" s="93"/>
      <c r="C40" s="16" t="s">
        <v>100</v>
      </c>
      <c r="D40" s="22" t="s">
        <v>103</v>
      </c>
      <c r="E40" s="33"/>
      <c r="F40" s="33"/>
      <c r="G40" s="33">
        <v>1</v>
      </c>
      <c r="H40" s="33"/>
      <c r="I40" s="76">
        <v>1</v>
      </c>
      <c r="J40" s="33"/>
      <c r="K40" s="33"/>
      <c r="L40" s="33"/>
      <c r="M40" s="15"/>
      <c r="N40" s="38" t="s">
        <v>102</v>
      </c>
      <c r="O40" s="59">
        <v>120000</v>
      </c>
    </row>
    <row r="41" spans="2:15" ht="60">
      <c r="B41" s="94"/>
      <c r="C41" s="14" t="s">
        <v>100</v>
      </c>
      <c r="D41" s="14" t="s">
        <v>104</v>
      </c>
      <c r="E41" s="33"/>
      <c r="F41" s="33"/>
      <c r="G41" s="33">
        <v>1</v>
      </c>
      <c r="H41" s="33"/>
      <c r="I41" s="76">
        <v>1</v>
      </c>
      <c r="J41" s="33"/>
      <c r="K41" s="33"/>
      <c r="L41" s="33"/>
      <c r="M41" s="15"/>
      <c r="N41" s="38" t="s">
        <v>102</v>
      </c>
      <c r="O41" s="59">
        <v>120000</v>
      </c>
    </row>
    <row r="42" spans="5:15" ht="15">
      <c r="E42" s="32"/>
      <c r="F42" s="32"/>
      <c r="G42" s="32"/>
      <c r="H42" s="32"/>
      <c r="I42" s="73"/>
      <c r="J42" s="32"/>
      <c r="K42" s="32"/>
      <c r="L42" s="32"/>
      <c r="O42" s="45"/>
    </row>
    <row r="43" spans="2:15" ht="75">
      <c r="B43" s="85" t="s">
        <v>105</v>
      </c>
      <c r="C43" s="23" t="s">
        <v>106</v>
      </c>
      <c r="D43" s="23" t="s">
        <v>107</v>
      </c>
      <c r="E43" s="24">
        <v>0</v>
      </c>
      <c r="F43" s="24">
        <v>0</v>
      </c>
      <c r="G43" s="24">
        <v>0</v>
      </c>
      <c r="H43" s="24">
        <v>10</v>
      </c>
      <c r="I43" s="77">
        <v>10</v>
      </c>
      <c r="J43" s="24" t="s">
        <v>22</v>
      </c>
      <c r="K43" s="24" t="s">
        <v>22</v>
      </c>
      <c r="L43" s="24" t="s">
        <v>22</v>
      </c>
      <c r="M43" s="23" t="s">
        <v>108</v>
      </c>
      <c r="N43" s="41" t="s">
        <v>109</v>
      </c>
      <c r="O43" s="64">
        <v>180000</v>
      </c>
    </row>
    <row r="44" spans="2:15" ht="75">
      <c r="B44" s="86"/>
      <c r="C44" s="23" t="s">
        <v>106</v>
      </c>
      <c r="D44" s="23" t="s">
        <v>110</v>
      </c>
      <c r="E44" s="24">
        <v>0</v>
      </c>
      <c r="F44" s="24">
        <v>0</v>
      </c>
      <c r="G44" s="24">
        <v>0</v>
      </c>
      <c r="H44" s="24">
        <v>12</v>
      </c>
      <c r="I44" s="77">
        <v>12</v>
      </c>
      <c r="J44" s="24" t="s">
        <v>22</v>
      </c>
      <c r="K44" s="24" t="s">
        <v>22</v>
      </c>
      <c r="L44" s="24" t="s">
        <v>22</v>
      </c>
      <c r="M44" s="23" t="s">
        <v>108</v>
      </c>
      <c r="N44" s="41" t="s">
        <v>109</v>
      </c>
      <c r="O44" s="64">
        <v>170000</v>
      </c>
    </row>
    <row r="45" spans="2:15" ht="90">
      <c r="B45" s="86"/>
      <c r="C45" s="23" t="s">
        <v>106</v>
      </c>
      <c r="D45" s="23" t="s">
        <v>111</v>
      </c>
      <c r="E45" s="24">
        <v>0</v>
      </c>
      <c r="F45" s="24">
        <v>0</v>
      </c>
      <c r="G45" s="24">
        <v>0</v>
      </c>
      <c r="H45" s="24">
        <v>1</v>
      </c>
      <c r="I45" s="77">
        <v>1</v>
      </c>
      <c r="J45" s="24" t="s">
        <v>22</v>
      </c>
      <c r="K45" s="24" t="s">
        <v>22</v>
      </c>
      <c r="L45" s="24" t="s">
        <v>22</v>
      </c>
      <c r="M45" s="23" t="s">
        <v>108</v>
      </c>
      <c r="N45" s="41" t="s">
        <v>112</v>
      </c>
      <c r="O45" s="64">
        <v>220000</v>
      </c>
    </row>
    <row r="46" spans="2:15" ht="75">
      <c r="B46" s="86"/>
      <c r="C46" s="23" t="s">
        <v>106</v>
      </c>
      <c r="D46" s="23" t="s">
        <v>113</v>
      </c>
      <c r="E46" s="24">
        <v>0</v>
      </c>
      <c r="F46" s="24">
        <v>0</v>
      </c>
      <c r="G46" s="24">
        <v>0</v>
      </c>
      <c r="H46" s="24">
        <v>1</v>
      </c>
      <c r="I46" s="77">
        <v>1</v>
      </c>
      <c r="J46" s="24" t="s">
        <v>22</v>
      </c>
      <c r="K46" s="24" t="s">
        <v>22</v>
      </c>
      <c r="L46" s="24" t="s">
        <v>22</v>
      </c>
      <c r="M46" s="23" t="s">
        <v>108</v>
      </c>
      <c r="N46" s="41" t="s">
        <v>114</v>
      </c>
      <c r="O46" s="64">
        <v>120000</v>
      </c>
    </row>
    <row r="47" spans="2:15" ht="66" customHeight="1">
      <c r="B47" s="86"/>
      <c r="C47" s="23" t="s">
        <v>106</v>
      </c>
      <c r="D47" s="23" t="s">
        <v>115</v>
      </c>
      <c r="E47" s="24">
        <v>0</v>
      </c>
      <c r="F47" s="24">
        <v>0</v>
      </c>
      <c r="G47" s="24">
        <v>0</v>
      </c>
      <c r="H47" s="24">
        <v>1</v>
      </c>
      <c r="I47" s="77">
        <v>1</v>
      </c>
      <c r="J47" s="24" t="s">
        <v>22</v>
      </c>
      <c r="K47" s="24" t="s">
        <v>22</v>
      </c>
      <c r="L47" s="24" t="s">
        <v>22</v>
      </c>
      <c r="M47" s="23" t="s">
        <v>116</v>
      </c>
      <c r="N47" s="41" t="s">
        <v>117</v>
      </c>
      <c r="O47" s="64">
        <v>250000</v>
      </c>
    </row>
    <row r="48" spans="2:15" ht="255">
      <c r="B48" s="86"/>
      <c r="C48" s="24" t="s">
        <v>106</v>
      </c>
      <c r="D48" s="24" t="s">
        <v>118</v>
      </c>
      <c r="E48" s="24">
        <v>1</v>
      </c>
      <c r="F48" s="24">
        <v>1</v>
      </c>
      <c r="G48" s="24">
        <v>1</v>
      </c>
      <c r="H48" s="24">
        <v>1</v>
      </c>
      <c r="I48" s="77">
        <v>4</v>
      </c>
      <c r="J48" s="24">
        <v>3600</v>
      </c>
      <c r="K48" s="24">
        <v>400</v>
      </c>
      <c r="L48" s="24">
        <v>4000</v>
      </c>
      <c r="M48" s="24" t="s">
        <v>119</v>
      </c>
      <c r="N48" s="42" t="s">
        <v>120</v>
      </c>
      <c r="O48" s="62">
        <v>1475100</v>
      </c>
    </row>
    <row r="49" spans="2:15" ht="90">
      <c r="B49" s="86"/>
      <c r="C49" s="23" t="s">
        <v>106</v>
      </c>
      <c r="D49" s="23" t="s">
        <v>121</v>
      </c>
      <c r="E49" s="24">
        <v>5</v>
      </c>
      <c r="F49" s="24">
        <v>0</v>
      </c>
      <c r="G49" s="24">
        <v>0</v>
      </c>
      <c r="H49" s="24">
        <v>0</v>
      </c>
      <c r="I49" s="77">
        <v>5</v>
      </c>
      <c r="J49" s="24" t="s">
        <v>22</v>
      </c>
      <c r="K49" s="24" t="s">
        <v>22</v>
      </c>
      <c r="L49" s="24" t="s">
        <v>22</v>
      </c>
      <c r="M49" s="23" t="s">
        <v>122</v>
      </c>
      <c r="N49" s="41" t="s">
        <v>123</v>
      </c>
      <c r="O49" s="63">
        <v>670040</v>
      </c>
    </row>
    <row r="50" spans="2:15" ht="90">
      <c r="B50" s="86"/>
      <c r="C50" s="23" t="s">
        <v>106</v>
      </c>
      <c r="D50" s="23" t="s">
        <v>124</v>
      </c>
      <c r="E50" s="24">
        <v>0</v>
      </c>
      <c r="F50" s="24">
        <v>5</v>
      </c>
      <c r="G50" s="24">
        <v>0</v>
      </c>
      <c r="H50" s="24">
        <v>0</v>
      </c>
      <c r="I50" s="77">
        <v>5</v>
      </c>
      <c r="J50" s="24" t="s">
        <v>22</v>
      </c>
      <c r="K50" s="24" t="s">
        <v>22</v>
      </c>
      <c r="L50" s="24" t="s">
        <v>22</v>
      </c>
      <c r="M50" s="23" t="s">
        <v>122</v>
      </c>
      <c r="N50" s="41" t="s">
        <v>125</v>
      </c>
      <c r="O50" s="63">
        <v>150000</v>
      </c>
    </row>
    <row r="51" spans="2:15" ht="75" customHeight="1">
      <c r="B51" s="86"/>
      <c r="C51" s="23" t="s">
        <v>106</v>
      </c>
      <c r="D51" s="23" t="s">
        <v>126</v>
      </c>
      <c r="E51" s="24">
        <v>0</v>
      </c>
      <c r="F51" s="24">
        <v>2</v>
      </c>
      <c r="G51" s="24">
        <v>0</v>
      </c>
      <c r="H51" s="24">
        <v>0</v>
      </c>
      <c r="I51" s="77">
        <v>2</v>
      </c>
      <c r="J51" s="24" t="s">
        <v>22</v>
      </c>
      <c r="K51" s="24" t="s">
        <v>22</v>
      </c>
      <c r="L51" s="24" t="s">
        <v>22</v>
      </c>
      <c r="M51" s="23" t="s">
        <v>127</v>
      </c>
      <c r="N51" s="41" t="s">
        <v>128</v>
      </c>
      <c r="O51" s="63">
        <v>665500</v>
      </c>
    </row>
    <row r="52" spans="2:15" ht="90">
      <c r="B52" s="86"/>
      <c r="C52" s="23" t="s">
        <v>106</v>
      </c>
      <c r="D52" s="23" t="s">
        <v>129</v>
      </c>
      <c r="E52" s="24">
        <v>0</v>
      </c>
      <c r="F52" s="24">
        <v>2</v>
      </c>
      <c r="G52" s="24">
        <v>0</v>
      </c>
      <c r="H52" s="24">
        <v>0</v>
      </c>
      <c r="I52" s="77">
        <v>2</v>
      </c>
      <c r="J52" s="24" t="s">
        <v>22</v>
      </c>
      <c r="K52" s="24" t="s">
        <v>22</v>
      </c>
      <c r="L52" s="24" t="s">
        <v>22</v>
      </c>
      <c r="M52" s="23" t="s">
        <v>127</v>
      </c>
      <c r="N52" s="41" t="s">
        <v>130</v>
      </c>
      <c r="O52" s="63">
        <v>487860</v>
      </c>
    </row>
    <row r="53" spans="2:15" ht="75" customHeight="1">
      <c r="B53" s="87"/>
      <c r="C53" s="23" t="s">
        <v>106</v>
      </c>
      <c r="D53" s="23" t="s">
        <v>131</v>
      </c>
      <c r="E53" s="24">
        <v>0</v>
      </c>
      <c r="F53" s="24">
        <v>1</v>
      </c>
      <c r="G53" s="24">
        <v>1</v>
      </c>
      <c r="H53" s="24">
        <v>0</v>
      </c>
      <c r="I53" s="77">
        <v>2</v>
      </c>
      <c r="J53" s="24" t="s">
        <v>22</v>
      </c>
      <c r="K53" s="24" t="s">
        <v>22</v>
      </c>
      <c r="L53" s="24" t="s">
        <v>22</v>
      </c>
      <c r="M53" s="23" t="s">
        <v>116</v>
      </c>
      <c r="N53" s="41" t="s">
        <v>132</v>
      </c>
      <c r="O53" s="63">
        <v>540570</v>
      </c>
    </row>
    <row r="54" spans="2:15" ht="90">
      <c r="B54" s="27" t="s">
        <v>133</v>
      </c>
      <c r="C54" s="24" t="s">
        <v>134</v>
      </c>
      <c r="D54" s="23" t="s">
        <v>135</v>
      </c>
      <c r="E54" s="24">
        <v>0</v>
      </c>
      <c r="F54" s="24">
        <v>0</v>
      </c>
      <c r="G54" s="24">
        <v>0</v>
      </c>
      <c r="H54" s="24">
        <v>1</v>
      </c>
      <c r="I54" s="77">
        <v>1</v>
      </c>
      <c r="J54" s="24">
        <v>150</v>
      </c>
      <c r="K54" s="24">
        <v>30</v>
      </c>
      <c r="L54" s="24">
        <v>180</v>
      </c>
      <c r="M54" s="23" t="s">
        <v>136</v>
      </c>
      <c r="N54" s="41" t="s">
        <v>137</v>
      </c>
      <c r="O54" s="65">
        <v>120000</v>
      </c>
    </row>
    <row r="55" spans="2:15" ht="135">
      <c r="B55" s="85" t="s">
        <v>133</v>
      </c>
      <c r="C55" s="25" t="s">
        <v>134</v>
      </c>
      <c r="D55" s="25" t="s">
        <v>138</v>
      </c>
      <c r="E55" s="24">
        <v>1</v>
      </c>
      <c r="F55" s="24">
        <v>0</v>
      </c>
      <c r="G55" s="24">
        <v>1</v>
      </c>
      <c r="H55" s="24">
        <v>7</v>
      </c>
      <c r="I55" s="77">
        <v>9</v>
      </c>
      <c r="J55" s="24" t="s">
        <v>22</v>
      </c>
      <c r="K55" s="24" t="s">
        <v>22</v>
      </c>
      <c r="L55" s="24" t="s">
        <v>22</v>
      </c>
      <c r="M55" s="23" t="s">
        <v>139</v>
      </c>
      <c r="N55" s="41" t="s">
        <v>140</v>
      </c>
      <c r="O55" s="63">
        <v>750000</v>
      </c>
    </row>
    <row r="56" spans="2:15" ht="131.25">
      <c r="B56" s="86"/>
      <c r="C56" s="23" t="s">
        <v>141</v>
      </c>
      <c r="D56" s="26" t="s">
        <v>142</v>
      </c>
      <c r="E56" s="24">
        <v>60</v>
      </c>
      <c r="F56" s="24">
        <v>0</v>
      </c>
      <c r="G56" s="24">
        <v>0</v>
      </c>
      <c r="H56" s="24">
        <v>0</v>
      </c>
      <c r="I56" s="77">
        <v>60</v>
      </c>
      <c r="J56" s="24">
        <v>15</v>
      </c>
      <c r="K56" s="24">
        <v>2</v>
      </c>
      <c r="L56" s="24">
        <v>17</v>
      </c>
      <c r="M56" s="27" t="s">
        <v>143</v>
      </c>
      <c r="N56" s="43" t="s">
        <v>144</v>
      </c>
      <c r="O56" s="66">
        <v>90000</v>
      </c>
    </row>
    <row r="57" spans="2:15" ht="112.5">
      <c r="B57" s="86"/>
      <c r="C57" s="23" t="s">
        <v>141</v>
      </c>
      <c r="D57" s="26" t="s">
        <v>145</v>
      </c>
      <c r="E57" s="24">
        <v>10</v>
      </c>
      <c r="F57" s="24">
        <v>0</v>
      </c>
      <c r="G57" s="24">
        <v>0</v>
      </c>
      <c r="H57" s="24">
        <v>5</v>
      </c>
      <c r="I57" s="77">
        <v>15</v>
      </c>
      <c r="J57" s="24">
        <v>65</v>
      </c>
      <c r="K57" s="24">
        <v>10</v>
      </c>
      <c r="L57" s="24">
        <v>75</v>
      </c>
      <c r="M57" s="23" t="s">
        <v>146</v>
      </c>
      <c r="N57" s="41" t="s">
        <v>144</v>
      </c>
      <c r="O57" s="62">
        <v>90000</v>
      </c>
    </row>
    <row r="58" spans="2:15" ht="105">
      <c r="B58" s="86"/>
      <c r="C58" s="23" t="s">
        <v>147</v>
      </c>
      <c r="D58" s="23" t="s">
        <v>148</v>
      </c>
      <c r="E58" s="28" t="s">
        <v>149</v>
      </c>
      <c r="F58" s="28" t="s">
        <v>150</v>
      </c>
      <c r="G58" s="28" t="s">
        <v>151</v>
      </c>
      <c r="H58" s="28" t="s">
        <v>152</v>
      </c>
      <c r="I58" s="77" t="s">
        <v>153</v>
      </c>
      <c r="J58" s="24">
        <v>15</v>
      </c>
      <c r="K58" s="24">
        <v>0</v>
      </c>
      <c r="L58" s="24">
        <v>15</v>
      </c>
      <c r="M58" s="23" t="s">
        <v>154</v>
      </c>
      <c r="N58" s="41" t="s">
        <v>155</v>
      </c>
      <c r="O58" s="67">
        <v>80000</v>
      </c>
    </row>
    <row r="59" spans="2:15" ht="60" customHeight="1">
      <c r="B59" s="86"/>
      <c r="C59" s="23" t="s">
        <v>156</v>
      </c>
      <c r="D59" s="26" t="s">
        <v>157</v>
      </c>
      <c r="E59" s="28">
        <v>3000</v>
      </c>
      <c r="F59" s="28">
        <v>3000</v>
      </c>
      <c r="G59" s="28">
        <v>2000</v>
      </c>
      <c r="H59" s="28">
        <v>2000</v>
      </c>
      <c r="I59" s="78">
        <v>10000</v>
      </c>
      <c r="J59" s="24">
        <v>12</v>
      </c>
      <c r="K59" s="24">
        <v>2</v>
      </c>
      <c r="L59" s="24">
        <v>14</v>
      </c>
      <c r="M59" s="23" t="s">
        <v>158</v>
      </c>
      <c r="N59" s="41" t="s">
        <v>159</v>
      </c>
      <c r="O59" s="68">
        <v>80000</v>
      </c>
    </row>
    <row r="60" spans="2:15" ht="90">
      <c r="B60" s="87"/>
      <c r="C60" s="23" t="s">
        <v>160</v>
      </c>
      <c r="D60" s="23" t="s">
        <v>161</v>
      </c>
      <c r="E60" s="24">
        <v>0</v>
      </c>
      <c r="F60" s="24">
        <v>0</v>
      </c>
      <c r="G60" s="24">
        <v>0</v>
      </c>
      <c r="H60" s="24">
        <v>1</v>
      </c>
      <c r="I60" s="77">
        <v>1</v>
      </c>
      <c r="J60" s="24" t="s">
        <v>22</v>
      </c>
      <c r="K60" s="24" t="s">
        <v>22</v>
      </c>
      <c r="L60" s="24" t="s">
        <v>22</v>
      </c>
      <c r="M60" s="29" t="s">
        <v>162</v>
      </c>
      <c r="N60" s="41" t="s">
        <v>163</v>
      </c>
      <c r="O60" s="68">
        <v>50000</v>
      </c>
    </row>
    <row r="61" spans="2:15" ht="75" customHeight="1">
      <c r="B61" s="85" t="s">
        <v>180</v>
      </c>
      <c r="C61" s="23" t="s">
        <v>164</v>
      </c>
      <c r="D61" s="23" t="s">
        <v>165</v>
      </c>
      <c r="E61" s="24">
        <v>0</v>
      </c>
      <c r="F61" s="24">
        <v>0</v>
      </c>
      <c r="G61" s="24">
        <v>200</v>
      </c>
      <c r="H61" s="24">
        <v>200</v>
      </c>
      <c r="I61" s="77">
        <v>400</v>
      </c>
      <c r="J61" s="24">
        <v>350</v>
      </c>
      <c r="K61" s="24">
        <v>50</v>
      </c>
      <c r="L61" s="24">
        <v>400</v>
      </c>
      <c r="M61" s="23" t="s">
        <v>166</v>
      </c>
      <c r="N61" s="41" t="s">
        <v>167</v>
      </c>
      <c r="O61" s="63">
        <v>50000</v>
      </c>
    </row>
    <row r="62" spans="2:15" ht="60">
      <c r="B62" s="86"/>
      <c r="C62" s="23" t="s">
        <v>168</v>
      </c>
      <c r="D62" s="24" t="s">
        <v>169</v>
      </c>
      <c r="E62" s="30">
        <v>20</v>
      </c>
      <c r="F62" s="24">
        <v>20</v>
      </c>
      <c r="G62" s="24">
        <v>10</v>
      </c>
      <c r="H62" s="24">
        <v>20</v>
      </c>
      <c r="I62" s="77">
        <v>70</v>
      </c>
      <c r="J62" s="30" t="s">
        <v>22</v>
      </c>
      <c r="K62" s="30" t="s">
        <v>22</v>
      </c>
      <c r="L62" s="30" t="s">
        <v>22</v>
      </c>
      <c r="M62" s="23" t="s">
        <v>170</v>
      </c>
      <c r="N62" s="41" t="s">
        <v>171</v>
      </c>
      <c r="O62" s="63">
        <v>12000</v>
      </c>
    </row>
    <row r="63" spans="2:15" ht="75" customHeight="1">
      <c r="B63" s="86"/>
      <c r="C63" s="23" t="s">
        <v>172</v>
      </c>
      <c r="D63" s="23" t="s">
        <v>173</v>
      </c>
      <c r="E63" s="30">
        <v>0</v>
      </c>
      <c r="F63" s="24">
        <v>0</v>
      </c>
      <c r="G63" s="24">
        <v>1</v>
      </c>
      <c r="H63" s="24">
        <v>0</v>
      </c>
      <c r="I63" s="77">
        <v>1</v>
      </c>
      <c r="J63" s="30">
        <v>40</v>
      </c>
      <c r="K63" s="30">
        <v>20</v>
      </c>
      <c r="L63" s="30">
        <v>60</v>
      </c>
      <c r="M63" s="23" t="s">
        <v>174</v>
      </c>
      <c r="N63" s="41" t="s">
        <v>175</v>
      </c>
      <c r="O63" s="63">
        <v>84948</v>
      </c>
    </row>
    <row r="64" spans="2:15" ht="90" customHeight="1">
      <c r="B64" s="87"/>
      <c r="C64" s="23" t="s">
        <v>176</v>
      </c>
      <c r="D64" s="23" t="s">
        <v>177</v>
      </c>
      <c r="E64" s="30">
        <v>0</v>
      </c>
      <c r="F64" s="24">
        <v>1</v>
      </c>
      <c r="G64" s="24">
        <v>0</v>
      </c>
      <c r="H64" s="24">
        <v>1</v>
      </c>
      <c r="I64" s="77">
        <v>2</v>
      </c>
      <c r="J64" s="30">
        <v>45</v>
      </c>
      <c r="K64" s="31">
        <v>32</v>
      </c>
      <c r="L64" s="30">
        <v>77</v>
      </c>
      <c r="M64" s="23" t="s">
        <v>178</v>
      </c>
      <c r="N64" s="41" t="s">
        <v>179</v>
      </c>
      <c r="O64" s="63">
        <v>210000</v>
      </c>
    </row>
    <row r="65" spans="9:15" ht="15">
      <c r="I65" s="79"/>
      <c r="O65" s="45"/>
    </row>
    <row r="66" spans="2:15" ht="110.25">
      <c r="B66" s="34" t="s">
        <v>181</v>
      </c>
      <c r="C66" s="34" t="s">
        <v>182</v>
      </c>
      <c r="D66" s="11" t="s">
        <v>183</v>
      </c>
      <c r="E66" s="35">
        <v>1</v>
      </c>
      <c r="F66" s="35">
        <v>3</v>
      </c>
      <c r="G66" s="35">
        <v>3</v>
      </c>
      <c r="H66" s="35">
        <v>2</v>
      </c>
      <c r="I66" s="80">
        <v>9</v>
      </c>
      <c r="J66" s="35" t="s">
        <v>22</v>
      </c>
      <c r="K66" s="35" t="s">
        <v>22</v>
      </c>
      <c r="L66" s="35" t="s">
        <v>22</v>
      </c>
      <c r="M66" s="11" t="s">
        <v>184</v>
      </c>
      <c r="N66" s="11" t="s">
        <v>185</v>
      </c>
      <c r="O66" s="70">
        <v>0</v>
      </c>
    </row>
    <row r="67" spans="2:15" ht="94.5">
      <c r="B67" s="11" t="s">
        <v>186</v>
      </c>
      <c r="C67" s="34" t="s">
        <v>187</v>
      </c>
      <c r="D67" s="11" t="s">
        <v>188</v>
      </c>
      <c r="E67" s="35">
        <v>1</v>
      </c>
      <c r="F67" s="35">
        <v>2</v>
      </c>
      <c r="G67" s="35">
        <v>3</v>
      </c>
      <c r="H67" s="35">
        <v>3</v>
      </c>
      <c r="I67" s="80">
        <v>9</v>
      </c>
      <c r="J67" s="35" t="s">
        <v>22</v>
      </c>
      <c r="K67" s="35" t="s">
        <v>22</v>
      </c>
      <c r="L67" s="35" t="s">
        <v>22</v>
      </c>
      <c r="M67" s="10" t="s">
        <v>189</v>
      </c>
      <c r="N67" s="44" t="s">
        <v>190</v>
      </c>
      <c r="O67" s="69">
        <v>2596690</v>
      </c>
    </row>
    <row r="68" spans="2:15" ht="152.25" customHeight="1">
      <c r="B68" s="34" t="s">
        <v>191</v>
      </c>
      <c r="C68" s="11" t="s">
        <v>192</v>
      </c>
      <c r="D68" s="11" t="s">
        <v>193</v>
      </c>
      <c r="E68" s="36">
        <v>45</v>
      </c>
      <c r="F68" s="36">
        <v>55</v>
      </c>
      <c r="G68" s="36">
        <v>50</v>
      </c>
      <c r="H68" s="36">
        <v>50</v>
      </c>
      <c r="I68" s="81">
        <v>200</v>
      </c>
      <c r="J68" s="35">
        <v>150</v>
      </c>
      <c r="K68" s="35">
        <v>50</v>
      </c>
      <c r="L68" s="35">
        <v>200</v>
      </c>
      <c r="M68" s="11" t="s">
        <v>194</v>
      </c>
      <c r="N68" s="44" t="s">
        <v>195</v>
      </c>
      <c r="O68" s="69">
        <v>50000</v>
      </c>
    </row>
  </sheetData>
  <sheetProtection/>
  <mergeCells count="42">
    <mergeCell ref="H10:H13"/>
    <mergeCell ref="I10:I13"/>
    <mergeCell ref="H31:H32"/>
    <mergeCell ref="L10:L11"/>
    <mergeCell ref="D9:D13"/>
    <mergeCell ref="E9:I9"/>
    <mergeCell ref="O31:O32"/>
    <mergeCell ref="J9:L9"/>
    <mergeCell ref="M9:M13"/>
    <mergeCell ref="N9:N13"/>
    <mergeCell ref="E10:E13"/>
    <mergeCell ref="F10:F13"/>
    <mergeCell ref="G10:G13"/>
    <mergeCell ref="J10:J11"/>
    <mergeCell ref="K10:K11"/>
    <mergeCell ref="F31:F32"/>
    <mergeCell ref="B16:B18"/>
    <mergeCell ref="B3:N3"/>
    <mergeCell ref="B4:N4"/>
    <mergeCell ref="B5:N6"/>
    <mergeCell ref="C8:N8"/>
    <mergeCell ref="B9:B13"/>
    <mergeCell ref="C9:C13"/>
    <mergeCell ref="L31:L32"/>
    <mergeCell ref="B20:B30"/>
    <mergeCell ref="B31:B33"/>
    <mergeCell ref="C31:C32"/>
    <mergeCell ref="D31:D32"/>
    <mergeCell ref="E31:E32"/>
    <mergeCell ref="I31:I32"/>
    <mergeCell ref="J31:J32"/>
    <mergeCell ref="K31:K32"/>
    <mergeCell ref="O9:O13"/>
    <mergeCell ref="B61:B64"/>
    <mergeCell ref="B55:B60"/>
    <mergeCell ref="B43:B53"/>
    <mergeCell ref="M31:M32"/>
    <mergeCell ref="N31:N32"/>
    <mergeCell ref="B34:B36"/>
    <mergeCell ref="B37:B38"/>
    <mergeCell ref="B39:B41"/>
    <mergeCell ref="G31:G32"/>
  </mergeCells>
  <printOptions/>
  <pageMargins left="0.275590551181102" right="0.31496062992126" top="0.748031496062992" bottom="0.748031496062992" header="0.354330708661417" footer="0.31496062992126"/>
  <pageSetup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Dianela Figueroa</dc:creator>
  <cp:keywords/>
  <dc:description/>
  <cp:lastModifiedBy>gmorales</cp:lastModifiedBy>
  <cp:lastPrinted>2019-10-22T17:28:53Z</cp:lastPrinted>
  <dcterms:created xsi:type="dcterms:W3CDTF">2017-08-21T18:14:40Z</dcterms:created>
  <dcterms:modified xsi:type="dcterms:W3CDTF">2021-03-16T19:06:47Z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3d59d2ff-c95b-4ea3-ab42-4a5296ae77c9</vt:lpwstr>
  </property>
</Properties>
</file>