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Old DATA\misdocumentos\Planif Depto 21\2024 PLANIF DEPTO\POA 24\TRim2 ejec POA 24\"/>
    </mc:Choice>
  </mc:AlternateContent>
  <bookViews>
    <workbookView xWindow="-105" yWindow="-105" windowWidth="23250" windowHeight="12450"/>
  </bookViews>
  <sheets>
    <sheet name="MATRIZ POA" sheetId="5" r:id="rId1"/>
  </sheets>
  <externalReferences>
    <externalReference r:id="rId2"/>
  </externalReferences>
  <definedNames>
    <definedName name="Cal">#REF!</definedName>
    <definedName name="Calificación">[1]Hoja1!$G$6:$G$8</definedName>
    <definedName name="Imp">#REF!</definedName>
    <definedName name="matriz">#REF!</definedName>
    <definedName name="mm">#REF!</definedName>
    <definedName name="Objetivos">[1]Hoja1!$B$6:$B$9</definedName>
    <definedName name="Respuesta">[1]Hoja1!$P$6:$P$9</definedName>
    <definedName name="Riesgo">[1]Hoja1!$N$6:$N$11</definedName>
    <definedName name="Riesgos">[1]Hoja1!$D$6:$D$13</definedName>
    <definedName name="Valor">[1]Hoja1!$M$6:$M$11</definedName>
    <definedName name="VAR">#REF!</definedName>
  </definedNames>
  <calcPr calcId="162913"/>
  <fileRecoveryPr repairLoad="1"/>
</workbook>
</file>

<file path=xl/calcChain.xml><?xml version="1.0" encoding="utf-8"?>
<calcChain xmlns="http://schemas.openxmlformats.org/spreadsheetml/2006/main">
  <c r="I28" i="5" l="1"/>
  <c r="H28" i="5"/>
  <c r="G28" i="5"/>
  <c r="J28" i="5" l="1"/>
</calcChain>
</file>

<file path=xl/sharedStrings.xml><?xml version="1.0" encoding="utf-8"?>
<sst xmlns="http://schemas.openxmlformats.org/spreadsheetml/2006/main" count="95" uniqueCount="84">
  <si>
    <t xml:space="preserve">Producto </t>
  </si>
  <si>
    <t>Indicador</t>
  </si>
  <si>
    <t xml:space="preserve">Beneficiarios  </t>
  </si>
  <si>
    <t>Unidad de Medida</t>
  </si>
  <si>
    <t>Hombres</t>
  </si>
  <si>
    <t>Mujeres</t>
  </si>
  <si>
    <t xml:space="preserve">Medios de Verificación </t>
  </si>
  <si>
    <t>Metas Programadas 2024</t>
  </si>
  <si>
    <t>Total Benef.</t>
  </si>
  <si>
    <t>Dist. Munic.</t>
  </si>
  <si>
    <t>Municipio</t>
  </si>
  <si>
    <t>Provincia</t>
  </si>
  <si>
    <t>Viceministerio de Planificación Sectorial Agropecuaria</t>
  </si>
  <si>
    <t>Departamento de Planificación</t>
  </si>
  <si>
    <t>Insumos para los Indicadores de Cohesión Territorial</t>
  </si>
  <si>
    <t>Duarte</t>
  </si>
  <si>
    <t>Tecnologías generadas para el manejo agropecuario</t>
  </si>
  <si>
    <t>Número de tecnologías</t>
  </si>
  <si>
    <t>Informes de ejecución de proyectos de investigación
Infomres de actividades de investigación</t>
  </si>
  <si>
    <t>Cantidad de tecnologías</t>
  </si>
  <si>
    <t>Al menos 34 tecnologías</t>
  </si>
  <si>
    <t xml:space="preserve">Informes mensuales de módulos de validación tecnológica
Informes de actividades de validación </t>
  </si>
  <si>
    <t>Tecnologías validadas a escala comercial</t>
  </si>
  <si>
    <t xml:space="preserve"> Transferencia a los Diferentes Usuarios de las Tecnologías y Servicios Tecnológicos Generados o Validados por el IDIAF</t>
  </si>
  <si>
    <t>Personas capacitadas</t>
  </si>
  <si>
    <t>Al menos 4826 productores y técnicos</t>
  </si>
  <si>
    <t>Informes trimestrales Listas de participantes
Memoria del Instituto</t>
  </si>
  <si>
    <t>A diciembre 2024, se ha trabajado en el proceso de generación de al menos 22 tecnologías</t>
  </si>
  <si>
    <t>MATRIZ DE RECOPILACIÓN DE INFORMACIÓN PARA EL POA 2024</t>
  </si>
  <si>
    <r>
      <t xml:space="preserve">Objetivo: </t>
    </r>
    <r>
      <rPr>
        <sz val="11"/>
        <color theme="1"/>
        <rFont val="Calibri"/>
        <family val="2"/>
        <scheme val="minor"/>
      </rPr>
      <t xml:space="preserve"> Impulsar y ejecutar las políticas públicas de investigación científica y tecnológicas en las áreas agrícola, pecuaria y forestal, a través del desarrollo de nuevas tecnologías y de cono-cimientos básicos que permitan impulsar el desarrollo del sector y mejorar la calidad de vida de la población.</t>
    </r>
  </si>
  <si>
    <r>
      <t xml:space="preserve">Ejes Estratégicos: </t>
    </r>
    <r>
      <rPr>
        <sz val="11"/>
        <color theme="1"/>
        <rFont val="Calibri"/>
        <family val="2"/>
        <scheme val="minor"/>
      </rPr>
      <t>Eje 1: Modernización y fortalecimiento del sector agropecuario 
Eje 2: Fomento y diversificación productiva 
Eje 3: Competitividad, rentabilidad y fomento a las agroexportaciones. 
Eje 4: Desarrollo de la infraestructura rural 
Eje 5: Protección social e inclusión productiva equidad de género, en el área rural. 
Eje 6: Sostenibilidad ambiental y de resiliencia al cambio climático.</t>
    </r>
  </si>
  <si>
    <r>
      <t xml:space="preserve">Institución: </t>
    </r>
    <r>
      <rPr>
        <sz val="11"/>
        <color theme="1"/>
        <rFont val="Calibri"/>
        <family val="2"/>
        <scheme val="minor"/>
      </rPr>
      <t xml:space="preserve"> Instituto Dominicano de Investigaciones Agropecuarias y Forestales (IDIAF) </t>
    </r>
  </si>
  <si>
    <t xml:space="preserve"> </t>
  </si>
  <si>
    <t xml:space="preserve">Pedro Brand, </t>
  </si>
  <si>
    <t xml:space="preserve">Resultados o Avance </t>
  </si>
  <si>
    <t>Año 2024</t>
  </si>
  <si>
    <t xml:space="preserve">Metas Ejecutadas </t>
  </si>
  <si>
    <t>Total Meta Física Trim 1</t>
  </si>
  <si>
    <t xml:space="preserve"> Presupuesto Ejecutado</t>
  </si>
  <si>
    <t>2do.Trim.</t>
  </si>
  <si>
    <t>EJECUCIÓN DEL PLAN OPERATIVO ANNUAL TRIMESTRE I (Abril - Junio 2024)</t>
  </si>
  <si>
    <t xml:space="preserve">Guayabo Dulce </t>
  </si>
  <si>
    <t>Hato Mayor del Rey</t>
  </si>
  <si>
    <t>Hato Mayor</t>
  </si>
  <si>
    <t>Santo Domingo Oeste</t>
  </si>
  <si>
    <t>La Herradura</t>
  </si>
  <si>
    <t>Santiago de los caballeros</t>
  </si>
  <si>
    <t>Santiago</t>
  </si>
  <si>
    <t>San Francisco</t>
  </si>
  <si>
    <t xml:space="preserve">Constanza </t>
  </si>
  <si>
    <t>La Vega</t>
  </si>
  <si>
    <t>2) Validación producción de plantas de cacao con uso de semillas de calidad en sustrato de suelo mezclado con cáscara de cacao descompuesta (3:1). Fertilizante foliar, manejo de las enfermedades con oxicloruro de cobre y metalaxil. Y control de  plagas insectiles con cipermetrina. En la estación Mata Larga.</t>
  </si>
  <si>
    <t xml:space="preserve">3) Producción de conejos (módulo experimental EEPB). </t>
  </si>
  <si>
    <t>4) Engorde de peces y producción de alevines e la EE Acuícola Santiago. (Mantenimiento de banco genético, mejora animal y validación comercial de tecnologías).</t>
  </si>
  <si>
    <t>2)Uso de un implante hormonal (B- 17), sobre los parámetros productivos en ganado bovino mestizos de ceba</t>
  </si>
  <si>
    <t>Pedro Brand, La Herradura, Casa de Alto-Pimentel</t>
  </si>
  <si>
    <t>Villa Trina, Constanza, Jarabacoa</t>
  </si>
  <si>
    <t>Azua, San Juan, Hato Mayor, El Seibo, San José de Ocoa,Espaillat y La Vega. Nacional</t>
  </si>
  <si>
    <t xml:space="preserve">3) Mantenimiento colonia de trips sobrevivientes a aplicación de químicos ( Avances) </t>
  </si>
  <si>
    <t xml:space="preserve">4) Aislados de nematodos entomopatógenos que controlan trips hasta el 42 % de trips a nivel de laboratorio </t>
  </si>
  <si>
    <t>5) Aislamiento de una cepa de actinomiceto productor de un compuesto bioactivo degradador de proteinas e inhibidor de hongos</t>
  </si>
  <si>
    <t>6) Evaluada el potencial inhibidor de la cepa NgM3 contra el hongo Fusarium sp., y demostró ser efectiva en controlar el crecimiento del patógeno in vitro , se ha logrado un   25 % de avance.</t>
  </si>
  <si>
    <t>Nacional</t>
  </si>
  <si>
    <t>7) Se habrán mantenido al menos tres bancos de germoplasma de yuca .  Fueron establecidos tres bancos con 35, 29 y 17 materiales introducidos y locales. El de 35 materiales se encuentra en la Estación Experimental Sabaneta, el de 29 en Jamo, La Vega y el de 17 materiales tuvo que ser eliminado por fallas en la germinación por problemas de lluvia, pero se está en proceso de ser establecido nuevamente en Barranca, Villa Tapia.</t>
  </si>
  <si>
    <t>La Vega y Hermanas Mirabal</t>
  </si>
  <si>
    <t xml:space="preserve">5)  Dentro de la validación para la preservación y multiplicación de semillas de guandul de calidad, fue concluida la cosecha con 12.5 qq de semilla de guandul de calidad, variedad Arroyo Loro Idiaf, los cuales son puestos a disposición de los productores para siembras comerciales.     </t>
  </si>
  <si>
    <t>6)  Se valida la producción de yuca, con la variedad Perla, en finca de un productor de Sabaneta, La Vega.</t>
  </si>
  <si>
    <t>7)  Se valida la producción de yuca, con las variedades Lima 40, Perla y Brasileña, en finca de un productor de Moca, Prov. Espaillat.</t>
  </si>
  <si>
    <t>San Juan</t>
  </si>
  <si>
    <t>Moca</t>
  </si>
  <si>
    <t>Espaillat</t>
  </si>
  <si>
    <t xml:space="preserve"> Constanza, La Vega, Villa Altagracia, Nigua, Montecristi, Castañuelas, Moca, San José de las Matas,  Santiago, Mao, Bayaguana, Cotuí, Azua, Barahona, Duvergé, San Francisco de Macorís. Juncalito, Las Matas  Jarabocoa, Santo Domingo</t>
  </si>
  <si>
    <t xml:space="preserve">La Vega, San Cristóbal, Motecristi, Espaillat, Santiago, Valverde, Monte Plata, Sánchez Ramírez, Azua, Barahona, Independencia, Duarte.  Santo Domingo,,Duarte, Samana,Azua. Peravia, San Juan, Hato Mayor </t>
  </si>
  <si>
    <t>1) Se determinó la capacidad supresora de cepas nativas de Trichoderma spp., contra Fusarium oxysporum f. sp. cubense (FOC R1), en pruebas de laboratorio. Fueron probadas 19 cepas de Trichoderma inoculadas mediante pequeños discos y por el método de microgota de suspensión con una concentración 1x106 conidias/ml. En general, todas las cepas mostraron tener capacidad supresora de Foc-R1, alcanzando niveles de inhibición de Foc-R1 superior al 70 %, excepto dos (PJ-6-D-3 y el DB-5-D-3), solo cuando se usaron discos. Estos resultados a nivel de laboratorio son una indicación clara de que Trichoderma spp., puede ser una alternativa para el manejo de Foc-R1. Aún no se hanrealizado pruebas  a nivel de invernadero y de campo.</t>
  </si>
  <si>
    <t xml:space="preserve">1) Se validó la producción de la variedad de ajo Don Persio a campo abierto, con deshierbo manual y control de plagas mediante el uso de piretroide mezclado con regulador de pH y adherente, en la Estación Experimental Constanza. </t>
  </si>
  <si>
    <t>Arroyo Loro</t>
  </si>
  <si>
    <t>Sabaneta</t>
  </si>
  <si>
    <t>Constanza, San Francisco de Macorís, San Cristóbal  y Barahona, El Cercado, Neyba, Sabana Larga, Vallejuelo, Yamasá</t>
  </si>
  <si>
    <t>San Francisco de Macorís, San Cristóbal, La Vega  y Barahona, Bahoruco,  Monte Plata, Pedernales, Peravia,  San Cristóbal, Sánchez Ramírez, Santo Domingo,  San José de Ocoa, San Juan</t>
  </si>
  <si>
    <r>
      <rPr>
        <b/>
        <sz val="12"/>
        <rFont val="Calibri"/>
        <family val="2"/>
        <scheme val="minor"/>
      </rPr>
      <t>671</t>
    </r>
    <r>
      <rPr>
        <sz val="12"/>
        <rFont val="Calibri"/>
        <family val="2"/>
        <scheme val="minor"/>
      </rPr>
      <t xml:space="preserve">   técnicos,productores, estudiantes en día de campo, visitas a estaciones experimentales y trabajos de pasantía de estudiantes. de ellos 607  participaron días de campo, visitas a las estaciones experimentales, charlas y jornadas técnicas, asistencia técnica en fincas,  53 técnicos,productores  participaron en el taller  Sensibilización y socialización sobre los resultados de investigación del proyecto de Polinizadores de cacao, en las  provincias San Cristóbal, San Francisco de Macorís y Barahona. 11 pasantes en producción animal, del Politécnico Loyola</t>
    </r>
  </si>
  <si>
    <r>
      <rPr>
        <b/>
        <sz val="12"/>
        <rFont val="Times New Roman"/>
        <family val="1"/>
      </rPr>
      <t>117</t>
    </r>
    <r>
      <rPr>
        <sz val="12"/>
        <rFont val="Times New Roman"/>
        <family val="1"/>
      </rPr>
      <t xml:space="preserve"> beneficiarios  de análisis de laboratorio, de 604 muestras analizadas de material de suelo y material  vegetal de cultivos.   55 beneficiarios de  276 muestras en los laboratorios de   de Mata Larga y  '62  beneficiarios enanálisis de laboratorio de  328 muestras  analizadas en los laboratorios de  CENTA en Pantoja.
</t>
    </r>
  </si>
  <si>
    <t xml:space="preserve">San Francisco de Macorís, Pesdro Brand, SantiagoBarahona y San Cristobal </t>
  </si>
  <si>
    <t>Duarte, Santo Domingo, Duarte, Santiago, Barahona y San Cristóbal</t>
  </si>
  <si>
    <r>
      <rPr>
        <b/>
        <sz val="12"/>
        <rFont val="Calibri"/>
        <family val="2"/>
        <scheme val="minor"/>
      </rPr>
      <t>39</t>
    </r>
    <r>
      <rPr>
        <sz val="12"/>
        <rFont val="Calibri"/>
        <family val="2"/>
        <scheme val="minor"/>
      </rPr>
      <t xml:space="preserve">  productores se les suministró material vegetal y pies de cría. A </t>
    </r>
    <r>
      <rPr>
        <b/>
        <sz val="12"/>
        <rFont val="Calibri"/>
        <family val="2"/>
        <scheme val="minor"/>
      </rPr>
      <t xml:space="preserve">2 </t>
    </r>
    <r>
      <rPr>
        <sz val="12"/>
        <rFont val="Calibri"/>
        <family val="2"/>
        <scheme val="minor"/>
      </rPr>
      <t>productores se les suministró plántulas de cacao. A 9 de ellos, 200  plantas de coco, genotipo criollo de porte alto, a 2  se les entregaron 800 cepas de plátanos. 26 productores fueron beneficiarios de 268,125 alevines de tilapias del convenio, de CODOPESCA Y FEDA.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</si>
</sst>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10409]#,##0.00;\-#,##0.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70C0"/>
      <name val="Calibri"/>
      <family val="2"/>
      <scheme val="minor"/>
    </font>
    <font>
      <sz val="12"/>
      <name val="Times New Roman"/>
      <family val="1"/>
    </font>
    <font>
      <b/>
      <sz val="11"/>
      <name val="Calibri"/>
      <family val="2"/>
      <scheme val="minor"/>
    </font>
    <font>
      <sz val="12"/>
      <name val="Calibri"/>
      <family val="2"/>
      <scheme val="minor"/>
    </font>
    <font>
      <sz val="11"/>
      <color rgb="FF00B050"/>
      <name val="Calibri"/>
      <family val="2"/>
      <scheme val="minor"/>
    </font>
    <font>
      <b/>
      <sz val="12"/>
      <name val="Times New Roman"/>
      <family val="1"/>
    </font>
    <font>
      <b/>
      <sz val="12"/>
      <name val="Calibri"/>
      <family val="2"/>
      <scheme val="minor"/>
    </font>
    <font>
      <sz val="12"/>
      <color theme="1"/>
      <name val="Calibri"/>
      <family val="2"/>
      <scheme val="minor"/>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06">
    <xf numFmtId="0" fontId="0" fillId="0" borderId="0" xfId="0"/>
    <xf numFmtId="0" fontId="0" fillId="0" borderId="0" xfId="0" applyFont="1"/>
    <xf numFmtId="0" fontId="2" fillId="2" borderId="14" xfId="0" applyFont="1" applyFill="1" applyBorder="1" applyAlignment="1">
      <alignment vertical="top" wrapText="1"/>
    </xf>
    <xf numFmtId="0" fontId="0" fillId="0" borderId="3" xfId="0" applyFont="1" applyBorder="1" applyAlignment="1">
      <alignment vertical="center"/>
    </xf>
    <xf numFmtId="0" fontId="0" fillId="0" borderId="15"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wrapText="1"/>
    </xf>
    <xf numFmtId="0" fontId="5" fillId="0" borderId="1" xfId="0" quotePrefix="1" applyFont="1" applyFill="1" applyBorder="1" applyAlignment="1">
      <alignment horizontal="justify" vertical="center" wrapText="1"/>
    </xf>
    <xf numFmtId="0" fontId="2" fillId="4" borderId="16" xfId="0" applyFont="1" applyFill="1" applyBorder="1" applyAlignment="1">
      <alignment vertical="center" wrapText="1"/>
    </xf>
    <xf numFmtId="0" fontId="6" fillId="10" borderId="14"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3" fontId="0" fillId="0" borderId="1" xfId="0" applyNumberFormat="1" applyFont="1" applyFill="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xf>
    <xf numFmtId="0" fontId="0" fillId="2" borderId="1" xfId="0" applyFont="1" applyFill="1" applyBorder="1" applyAlignment="1">
      <alignment vertical="center" wrapText="1"/>
    </xf>
    <xf numFmtId="0" fontId="0" fillId="0"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3"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1" xfId="0" quotePrefix="1" applyFont="1" applyFill="1" applyBorder="1" applyAlignment="1">
      <alignmen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top" wrapText="1"/>
    </xf>
    <xf numFmtId="0" fontId="7" fillId="0" borderId="1" xfId="0" applyFont="1" applyFill="1" applyBorder="1" applyAlignment="1">
      <alignment vertical="top"/>
    </xf>
    <xf numFmtId="0" fontId="11" fillId="0" borderId="1" xfId="0" applyFont="1" applyFill="1" applyBorder="1" applyAlignment="1">
      <alignment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xf>
    <xf numFmtId="0" fontId="11" fillId="0" borderId="1" xfId="0" applyFont="1" applyBorder="1" applyAlignment="1">
      <alignment wrapText="1"/>
    </xf>
    <xf numFmtId="3" fontId="12" fillId="0" borderId="1" xfId="0" applyNumberFormat="1" applyFont="1" applyFill="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3" fontId="12" fillId="2"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0" fillId="0" borderId="0" xfId="0" applyFont="1" applyAlignment="1">
      <alignment horizontal="center" wrapText="1"/>
    </xf>
    <xf numFmtId="0" fontId="2" fillId="6" borderId="7"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0" fillId="6" borderId="3" xfId="0" applyFont="1" applyFill="1" applyBorder="1" applyAlignment="1">
      <alignment horizontal="center" wrapText="1"/>
    </xf>
    <xf numFmtId="0" fontId="2" fillId="7" borderId="5"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16" xfId="0" applyFont="1" applyFill="1" applyBorder="1" applyAlignment="1">
      <alignment horizontal="center" vertical="center" wrapText="1"/>
    </xf>
    <xf numFmtId="0" fontId="0" fillId="2" borderId="3" xfId="0" applyFont="1" applyFill="1" applyBorder="1" applyAlignment="1">
      <alignment horizontal="left" vertical="top" wrapText="1"/>
    </xf>
    <xf numFmtId="0" fontId="2" fillId="2" borderId="10" xfId="0" applyFont="1" applyFill="1" applyBorder="1" applyAlignment="1">
      <alignment horizontal="left" vertical="center"/>
    </xf>
    <xf numFmtId="0" fontId="2" fillId="0" borderId="6" xfId="0" applyFont="1" applyBorder="1" applyAlignment="1">
      <alignment vertical="center"/>
    </xf>
    <xf numFmtId="0" fontId="2" fillId="0" borderId="6" xfId="0" applyFont="1" applyBorder="1"/>
    <xf numFmtId="0" fontId="2" fillId="0" borderId="11" xfId="0" applyFont="1" applyBorder="1"/>
    <xf numFmtId="0" fontId="2" fillId="0" borderId="12" xfId="0" applyFont="1" applyBorder="1" applyAlignment="1">
      <alignment vertical="top" wrapText="1"/>
    </xf>
    <xf numFmtId="0" fontId="2" fillId="0" borderId="2" xfId="0" applyFont="1" applyBorder="1" applyAlignment="1">
      <alignment vertical="top" wrapText="1"/>
    </xf>
    <xf numFmtId="0" fontId="2" fillId="0" borderId="2" xfId="0" applyFont="1" applyBorder="1"/>
    <xf numFmtId="0" fontId="2" fillId="0" borderId="13" xfId="0" applyFont="1" applyBorder="1"/>
    <xf numFmtId="0" fontId="2" fillId="3" borderId="17" xfId="0" applyFont="1" applyFill="1" applyBorder="1" applyAlignment="1">
      <alignment horizontal="center" vertical="center" wrapText="1"/>
    </xf>
    <xf numFmtId="0" fontId="0" fillId="0" borderId="19" xfId="0" applyFont="1" applyBorder="1" applyAlignment="1">
      <alignment horizontal="center" vertical="center" wrapText="1"/>
    </xf>
    <xf numFmtId="0" fontId="2" fillId="3" borderId="8" xfId="0" applyFont="1" applyFill="1" applyBorder="1" applyAlignment="1">
      <alignment horizontal="center" vertical="center" wrapText="1"/>
    </xf>
    <xf numFmtId="0" fontId="0" fillId="0" borderId="20" xfId="0" applyFont="1" applyBorder="1" applyAlignment="1">
      <alignment horizontal="center" vertical="center" wrapText="1"/>
    </xf>
    <xf numFmtId="0" fontId="2" fillId="3" borderId="9" xfId="0" applyFont="1" applyFill="1" applyBorder="1" applyAlignment="1">
      <alignment horizontal="center" vertical="center" wrapText="1"/>
    </xf>
    <xf numFmtId="0" fontId="0" fillId="0" borderId="21" xfId="0" applyFont="1" applyBorder="1" applyAlignment="1">
      <alignment horizontal="center" vertical="center" wrapText="1"/>
    </xf>
    <xf numFmtId="0" fontId="2" fillId="5"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2" borderId="24" xfId="0" applyFont="1" applyFill="1" applyBorder="1" applyAlignment="1">
      <alignment horizontal="center" vertical="center"/>
    </xf>
    <xf numFmtId="0" fontId="1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0" borderId="1" xfId="0" applyFont="1" applyFill="1" applyBorder="1" applyAlignment="1">
      <alignment horizontal="center" vertical="center"/>
    </xf>
    <xf numFmtId="3" fontId="0" fillId="0" borderId="1" xfId="0" applyNumberFormat="1" applyFont="1" applyFill="1" applyBorder="1" applyAlignment="1">
      <alignment horizontal="center" vertical="center"/>
    </xf>
    <xf numFmtId="3" fontId="0" fillId="0" borderId="3"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3" fillId="9" borderId="18" xfId="0" applyFont="1" applyFill="1" applyBorder="1" applyAlignment="1">
      <alignment horizontal="center" vertical="center" wrapText="1"/>
    </xf>
    <xf numFmtId="0" fontId="3" fillId="9" borderId="22" xfId="0" applyFont="1" applyFill="1" applyBorder="1" applyAlignment="1">
      <alignment horizontal="center" vertical="center"/>
    </xf>
    <xf numFmtId="0" fontId="0" fillId="0" borderId="1" xfId="0" applyFont="1" applyFill="1" applyBorder="1" applyAlignment="1">
      <alignment horizontal="center" vertical="center" wrapText="1"/>
    </xf>
    <xf numFmtId="0" fontId="5" fillId="0" borderId="3" xfId="0" quotePrefix="1" applyFont="1" applyFill="1" applyBorder="1" applyAlignment="1">
      <alignment horizontal="justify" vertical="center" wrapText="1"/>
    </xf>
    <xf numFmtId="0" fontId="5" fillId="0" borderId="25" xfId="0" quotePrefix="1" applyFont="1" applyFill="1" applyBorder="1" applyAlignment="1">
      <alignment horizontal="justify" vertical="center" wrapText="1"/>
    </xf>
    <xf numFmtId="0" fontId="2" fillId="0" borderId="0" xfId="0" applyFont="1"/>
    <xf numFmtId="4" fontId="10" fillId="0" borderId="1" xfId="0" applyNumberFormat="1" applyFont="1" applyBorder="1" applyAlignment="1">
      <alignment horizontal="center" vertical="center" wrapText="1"/>
    </xf>
    <xf numFmtId="0" fontId="2" fillId="0" borderId="1" xfId="0" applyFont="1" applyBorder="1"/>
    <xf numFmtId="165" fontId="10" fillId="0" borderId="1" xfId="0" applyNumberFormat="1" applyFont="1" applyBorder="1" applyAlignment="1" applyProtection="1">
      <alignment horizontal="center" vertical="center" wrapText="1" readingOrder="1"/>
      <protection locked="0"/>
    </xf>
  </cellXfs>
  <cellStyles count="2">
    <cellStyle name="Millares 2" xfId="1"/>
    <cellStyle name="Normal" xfId="0" builtinId="0"/>
  </cellStyles>
  <dxfs count="0"/>
  <tableStyles count="1" defaultTableStyle="TableStyleMedium9"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3238499</xdr:colOff>
      <xdr:row>1</xdr:row>
      <xdr:rowOff>45810</xdr:rowOff>
    </xdr:from>
    <xdr:to>
      <xdr:col>13</xdr:col>
      <xdr:colOff>381000</xdr:colOff>
      <xdr:row>4</xdr:row>
      <xdr:rowOff>650875</xdr:rowOff>
    </xdr:to>
    <xdr:pic>
      <xdr:nvPicPr>
        <xdr:cNvPr id="4" name="Imagen 1" descr="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9749" y="236310"/>
          <a:ext cx="2508251" cy="1748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714401</xdr:colOff>
      <xdr:row>0</xdr:row>
      <xdr:rowOff>101427</xdr:rowOff>
    </xdr:from>
    <xdr:to>
      <xdr:col>5</xdr:col>
      <xdr:colOff>244870</xdr:colOff>
      <xdr:row>3</xdr:row>
      <xdr:rowOff>635001</xdr:rowOff>
    </xdr:to>
    <xdr:pic>
      <xdr:nvPicPr>
        <xdr:cNvPr id="6" name="Imagen 2" descr="Membrete-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308" t="31856" r="33992" b="592"/>
        <a:stretch>
          <a:fillRect/>
        </a:stretch>
      </xdr:blipFill>
      <xdr:spPr bwMode="auto">
        <a:xfrm>
          <a:off x="2889276" y="101427"/>
          <a:ext cx="2372094" cy="1105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erez/Desktop/POA%202022/VAR/Matriz%20VAR_04%20oct%20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VAR"/>
      <sheetName val="Hoja1"/>
      <sheetName val="Ejemplo Mat VAR"/>
    </sheetNames>
    <sheetDataSet>
      <sheetData sheetId="0"/>
      <sheetData sheetId="1">
        <row r="6">
          <cell r="B6" t="str">
            <v>Estratégicos</v>
          </cell>
          <cell r="D6" t="str">
            <v>Financiero</v>
          </cell>
          <cell r="G6">
            <v>3</v>
          </cell>
          <cell r="M6">
            <v>3</v>
          </cell>
          <cell r="N6" t="str">
            <v>Alto</v>
          </cell>
          <cell r="P6" t="str">
            <v>Evitar</v>
          </cell>
        </row>
        <row r="7">
          <cell r="B7" t="str">
            <v>Operacionales o de resultados</v>
          </cell>
          <cell r="D7" t="str">
            <v>Estratégico</v>
          </cell>
          <cell r="G7">
            <v>2</v>
          </cell>
          <cell r="M7">
            <v>3</v>
          </cell>
          <cell r="N7" t="str">
            <v>Alto</v>
          </cell>
          <cell r="P7" t="str">
            <v>Reducir</v>
          </cell>
        </row>
        <row r="8">
          <cell r="B8" t="str">
            <v>De cumplimiento</v>
          </cell>
          <cell r="D8" t="str">
            <v>Imagén</v>
          </cell>
          <cell r="G8">
            <v>1</v>
          </cell>
          <cell r="M8">
            <v>2</v>
          </cell>
          <cell r="N8" t="str">
            <v>Medio</v>
          </cell>
          <cell r="P8" t="str">
            <v>Compartir</v>
          </cell>
        </row>
        <row r="9">
          <cell r="B9" t="str">
            <v>De información o rendición de cuentas</v>
          </cell>
          <cell r="D9" t="str">
            <v>Operativos</v>
          </cell>
          <cell r="M9">
            <v>2</v>
          </cell>
          <cell r="N9" t="str">
            <v>Medio</v>
          </cell>
          <cell r="P9" t="str">
            <v>Aceptar</v>
          </cell>
        </row>
        <row r="10">
          <cell r="D10" t="str">
            <v>De cumplimiento</v>
          </cell>
          <cell r="M10">
            <v>1</v>
          </cell>
          <cell r="N10" t="str">
            <v>Bajo</v>
          </cell>
        </row>
        <row r="11">
          <cell r="D11" t="str">
            <v>Políticos</v>
          </cell>
          <cell r="M11">
            <v>1</v>
          </cell>
          <cell r="N11" t="str">
            <v>Bajo</v>
          </cell>
        </row>
        <row r="12">
          <cell r="D12" t="str">
            <v>Medioambientales</v>
          </cell>
        </row>
        <row r="13">
          <cell r="D13" t="str">
            <v>Sociales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0"/>
  <sheetViews>
    <sheetView tabSelected="1" topLeftCell="B1" zoomScale="60" zoomScaleNormal="60" workbookViewId="0">
      <selection activeCell="B31" sqref="A31:XFD51"/>
    </sheetView>
  </sheetViews>
  <sheetFormatPr baseColWidth="10" defaultColWidth="10.85546875" defaultRowHeight="15" x14ac:dyDescent="0.25"/>
  <cols>
    <col min="1" max="1" width="10.85546875" style="1"/>
    <col min="2" max="2" width="21.7109375" style="1" customWidth="1"/>
    <col min="3" max="3" width="13.85546875" style="1" customWidth="1"/>
    <col min="4" max="4" width="15.7109375" style="1" customWidth="1"/>
    <col min="5" max="5" width="13" style="1" customWidth="1"/>
    <col min="6" max="6" width="14.5703125" style="1" customWidth="1"/>
    <col min="7" max="7" width="24.42578125" style="1" customWidth="1"/>
    <col min="8" max="8" width="14.5703125" style="1" customWidth="1"/>
    <col min="9" max="9" width="12.7109375" style="1" customWidth="1"/>
    <col min="10" max="10" width="10.85546875" style="1" customWidth="1"/>
    <col min="11" max="11" width="16.7109375" style="1" customWidth="1"/>
    <col min="12" max="12" width="61" style="1" customWidth="1"/>
    <col min="13" max="13" width="19.5703125" style="5" customWidth="1"/>
    <col min="14" max="14" width="27.7109375" style="5" customWidth="1"/>
    <col min="15" max="15" width="23.28515625" style="5" customWidth="1"/>
    <col min="16" max="16" width="21.85546875" style="102" customWidth="1"/>
    <col min="17" max="16384" width="10.85546875" style="1"/>
  </cols>
  <sheetData>
    <row r="2" spans="2:16" x14ac:dyDescent="0.25">
      <c r="B2" s="60" t="s">
        <v>12</v>
      </c>
      <c r="C2" s="60"/>
      <c r="D2" s="60"/>
      <c r="E2" s="60"/>
      <c r="F2" s="60"/>
      <c r="G2" s="60"/>
      <c r="H2" s="60"/>
      <c r="I2" s="60"/>
      <c r="J2" s="60"/>
      <c r="K2" s="60"/>
      <c r="L2" s="60"/>
      <c r="M2" s="60"/>
      <c r="N2" s="60"/>
      <c r="O2" s="60"/>
    </row>
    <row r="3" spans="2:16" x14ac:dyDescent="0.25">
      <c r="B3" s="60" t="s">
        <v>13</v>
      </c>
      <c r="C3" s="60"/>
      <c r="D3" s="60"/>
      <c r="E3" s="60"/>
      <c r="F3" s="60"/>
      <c r="G3" s="60"/>
      <c r="H3" s="60"/>
      <c r="I3" s="60"/>
      <c r="J3" s="60"/>
      <c r="K3" s="60"/>
      <c r="L3" s="60"/>
      <c r="M3" s="60"/>
      <c r="N3" s="60"/>
      <c r="O3" s="60"/>
    </row>
    <row r="4" spans="2:16" ht="60" customHeight="1" x14ac:dyDescent="0.25">
      <c r="B4" s="58" t="s">
        <v>28</v>
      </c>
      <c r="C4" s="59"/>
      <c r="D4" s="59"/>
      <c r="E4" s="59"/>
      <c r="F4" s="59"/>
      <c r="G4" s="59"/>
      <c r="H4" s="59"/>
      <c r="I4" s="59"/>
      <c r="J4" s="59"/>
      <c r="K4" s="59"/>
      <c r="L4" s="59"/>
      <c r="M4" s="59"/>
      <c r="N4" s="59"/>
      <c r="O4" s="59"/>
    </row>
    <row r="5" spans="2:16" ht="60" customHeight="1" thickBot="1" x14ac:dyDescent="0.3">
      <c r="B5" s="88" t="s">
        <v>40</v>
      </c>
      <c r="C5" s="88"/>
      <c r="D5" s="88"/>
      <c r="E5" s="88"/>
      <c r="F5" s="88"/>
      <c r="G5" s="88"/>
      <c r="H5" s="88"/>
      <c r="I5" s="88"/>
      <c r="J5" s="88"/>
      <c r="K5" s="88"/>
      <c r="L5" s="88"/>
      <c r="M5" s="88"/>
      <c r="N5" s="88"/>
      <c r="O5" s="88"/>
    </row>
    <row r="6" spans="2:16" ht="20.25" customHeight="1" x14ac:dyDescent="0.25">
      <c r="B6" s="69" t="s">
        <v>31</v>
      </c>
      <c r="C6" s="70"/>
      <c r="D6" s="70"/>
      <c r="E6" s="70"/>
      <c r="F6" s="70"/>
      <c r="G6" s="70"/>
      <c r="H6" s="70"/>
      <c r="I6" s="70"/>
      <c r="J6" s="70"/>
      <c r="K6" s="70"/>
      <c r="L6" s="70"/>
      <c r="M6" s="71"/>
      <c r="N6" s="71"/>
      <c r="O6" s="72"/>
    </row>
    <row r="7" spans="2:16" ht="35.25" customHeight="1" x14ac:dyDescent="0.25">
      <c r="B7" s="73" t="s">
        <v>29</v>
      </c>
      <c r="C7" s="74"/>
      <c r="D7" s="74"/>
      <c r="E7" s="74"/>
      <c r="F7" s="74"/>
      <c r="G7" s="74"/>
      <c r="H7" s="74"/>
      <c r="I7" s="74"/>
      <c r="J7" s="74"/>
      <c r="K7" s="74"/>
      <c r="L7" s="74"/>
      <c r="M7" s="75"/>
      <c r="N7" s="75"/>
      <c r="O7" s="76"/>
    </row>
    <row r="8" spans="2:16" ht="107.25" customHeight="1" thickBot="1" x14ac:dyDescent="0.3">
      <c r="B8" s="73" t="s">
        <v>30</v>
      </c>
      <c r="C8" s="74"/>
      <c r="D8" s="74"/>
      <c r="E8" s="74"/>
      <c r="F8" s="74"/>
      <c r="G8" s="74"/>
      <c r="H8" s="74"/>
      <c r="I8" s="74"/>
      <c r="J8" s="74"/>
      <c r="K8" s="74"/>
      <c r="L8" s="74"/>
      <c r="M8" s="75"/>
      <c r="N8" s="75"/>
      <c r="O8" s="76"/>
    </row>
    <row r="9" spans="2:16" ht="48.75" hidden="1" customHeight="1" thickBot="1" x14ac:dyDescent="0.3">
      <c r="B9" s="2"/>
      <c r="C9" s="68"/>
      <c r="D9" s="68"/>
      <c r="E9" s="68"/>
      <c r="F9" s="68"/>
      <c r="G9" s="68"/>
      <c r="H9" s="68"/>
      <c r="I9" s="68"/>
      <c r="J9" s="68"/>
      <c r="K9" s="68"/>
      <c r="L9" s="68"/>
      <c r="M9" s="3"/>
      <c r="N9" s="3"/>
      <c r="O9" s="4"/>
    </row>
    <row r="10" spans="2:16" ht="28.5" customHeight="1" x14ac:dyDescent="0.25">
      <c r="B10" s="77" t="s">
        <v>0</v>
      </c>
      <c r="C10" s="79" t="s">
        <v>3</v>
      </c>
      <c r="D10" s="81" t="s">
        <v>1</v>
      </c>
      <c r="E10" s="86" t="s">
        <v>7</v>
      </c>
      <c r="F10" s="87"/>
      <c r="G10" s="8" t="s">
        <v>36</v>
      </c>
      <c r="H10" s="83" t="s">
        <v>2</v>
      </c>
      <c r="I10" s="84"/>
      <c r="J10" s="85"/>
      <c r="K10" s="61" t="s">
        <v>6</v>
      </c>
      <c r="L10" s="63" t="s">
        <v>34</v>
      </c>
      <c r="M10" s="65" t="s">
        <v>14</v>
      </c>
      <c r="N10" s="66"/>
      <c r="O10" s="67"/>
      <c r="P10" s="97" t="s">
        <v>38</v>
      </c>
    </row>
    <row r="11" spans="2:16" ht="48.75" customHeight="1" x14ac:dyDescent="0.25">
      <c r="B11" s="78"/>
      <c r="C11" s="80"/>
      <c r="D11" s="82"/>
      <c r="E11" s="9" t="s">
        <v>35</v>
      </c>
      <c r="F11" s="10" t="s">
        <v>39</v>
      </c>
      <c r="G11" s="11" t="s">
        <v>37</v>
      </c>
      <c r="H11" s="12" t="s">
        <v>4</v>
      </c>
      <c r="I11" s="13" t="s">
        <v>5</v>
      </c>
      <c r="J11" s="14" t="s">
        <v>8</v>
      </c>
      <c r="K11" s="62"/>
      <c r="L11" s="64"/>
      <c r="M11" s="15" t="s">
        <v>9</v>
      </c>
      <c r="N11" s="15" t="s">
        <v>10</v>
      </c>
      <c r="O11" s="16" t="s">
        <v>11</v>
      </c>
      <c r="P11" s="98"/>
    </row>
    <row r="12" spans="2:16" ht="330" customHeight="1" x14ac:dyDescent="0.25">
      <c r="B12" s="55" t="s">
        <v>16</v>
      </c>
      <c r="C12" s="55" t="s">
        <v>17</v>
      </c>
      <c r="D12" s="55" t="s">
        <v>27</v>
      </c>
      <c r="E12" s="56">
        <v>22</v>
      </c>
      <c r="F12" s="57">
        <v>4</v>
      </c>
      <c r="G12" s="52">
        <v>7</v>
      </c>
      <c r="H12" s="53" t="s">
        <v>32</v>
      </c>
      <c r="I12" s="54" t="s">
        <v>32</v>
      </c>
      <c r="J12" s="54" t="s">
        <v>32</v>
      </c>
      <c r="K12" s="55" t="s">
        <v>18</v>
      </c>
      <c r="L12" s="7" t="s">
        <v>73</v>
      </c>
      <c r="M12" s="43"/>
      <c r="N12" s="44" t="s">
        <v>48</v>
      </c>
      <c r="O12" s="45" t="s">
        <v>15</v>
      </c>
      <c r="P12" s="103">
        <v>27603568.469999999</v>
      </c>
    </row>
    <row r="13" spans="2:16" ht="66" customHeight="1" x14ac:dyDescent="0.25">
      <c r="B13" s="55"/>
      <c r="C13" s="55"/>
      <c r="D13" s="55"/>
      <c r="E13" s="56"/>
      <c r="F13" s="57"/>
      <c r="G13" s="52"/>
      <c r="H13" s="53"/>
      <c r="I13" s="54"/>
      <c r="J13" s="54"/>
      <c r="K13" s="55"/>
      <c r="L13" s="7" t="s">
        <v>54</v>
      </c>
      <c r="M13" s="46" t="s">
        <v>41</v>
      </c>
      <c r="N13" s="36" t="s">
        <v>42</v>
      </c>
      <c r="O13" s="47" t="s">
        <v>43</v>
      </c>
      <c r="P13" s="103"/>
    </row>
    <row r="14" spans="2:16" ht="77.25" customHeight="1" x14ac:dyDescent="0.25">
      <c r="B14" s="55"/>
      <c r="C14" s="55"/>
      <c r="D14" s="55"/>
      <c r="E14" s="56"/>
      <c r="F14" s="57"/>
      <c r="G14" s="52"/>
      <c r="H14" s="53"/>
      <c r="I14" s="54"/>
      <c r="J14" s="54"/>
      <c r="K14" s="55"/>
      <c r="L14" s="7" t="s">
        <v>58</v>
      </c>
      <c r="M14" s="46"/>
      <c r="N14" s="31" t="s">
        <v>56</v>
      </c>
      <c r="O14" s="100" t="s">
        <v>57</v>
      </c>
      <c r="P14" s="103"/>
    </row>
    <row r="15" spans="2:16" ht="77.25" customHeight="1" x14ac:dyDescent="0.25">
      <c r="B15" s="55"/>
      <c r="C15" s="55"/>
      <c r="D15" s="55"/>
      <c r="E15" s="56"/>
      <c r="F15" s="57"/>
      <c r="G15" s="52"/>
      <c r="H15" s="53"/>
      <c r="I15" s="54"/>
      <c r="J15" s="54"/>
      <c r="K15" s="55"/>
      <c r="L15" s="7" t="s">
        <v>59</v>
      </c>
      <c r="M15" s="46"/>
      <c r="N15" s="47"/>
      <c r="O15" s="101"/>
      <c r="P15" s="103"/>
    </row>
    <row r="16" spans="2:16" ht="77.25" customHeight="1" x14ac:dyDescent="0.25">
      <c r="B16" s="55"/>
      <c r="C16" s="55"/>
      <c r="D16" s="55"/>
      <c r="E16" s="56"/>
      <c r="F16" s="57"/>
      <c r="G16" s="52"/>
      <c r="H16" s="53"/>
      <c r="I16" s="54"/>
      <c r="J16" s="54"/>
      <c r="K16" s="55"/>
      <c r="L16" s="7" t="s">
        <v>60</v>
      </c>
      <c r="M16" s="46"/>
      <c r="N16" s="47"/>
      <c r="O16" s="100" t="s">
        <v>62</v>
      </c>
      <c r="P16" s="103"/>
    </row>
    <row r="17" spans="2:16" ht="77.25" customHeight="1" x14ac:dyDescent="0.25">
      <c r="B17" s="55"/>
      <c r="C17" s="55"/>
      <c r="D17" s="55"/>
      <c r="E17" s="56"/>
      <c r="F17" s="57"/>
      <c r="G17" s="52"/>
      <c r="H17" s="53"/>
      <c r="I17" s="54"/>
      <c r="J17" s="54"/>
      <c r="K17" s="55"/>
      <c r="L17" s="7" t="s">
        <v>61</v>
      </c>
      <c r="M17" s="46"/>
      <c r="N17" s="47"/>
      <c r="O17" s="101"/>
      <c r="P17" s="103"/>
    </row>
    <row r="18" spans="2:16" ht="145.5" customHeight="1" x14ac:dyDescent="0.25">
      <c r="B18" s="55"/>
      <c r="C18" s="55"/>
      <c r="D18" s="55"/>
      <c r="E18" s="56"/>
      <c r="F18" s="57"/>
      <c r="G18" s="52"/>
      <c r="H18" s="53"/>
      <c r="I18" s="54"/>
      <c r="J18" s="54"/>
      <c r="K18" s="55"/>
      <c r="L18" s="49" t="s">
        <v>63</v>
      </c>
      <c r="M18" s="45" t="s">
        <v>32</v>
      </c>
      <c r="N18" s="46" t="s">
        <v>32</v>
      </c>
      <c r="O18" s="33" t="s">
        <v>64</v>
      </c>
      <c r="P18" s="103"/>
    </row>
    <row r="19" spans="2:16" ht="15.75" x14ac:dyDescent="0.25">
      <c r="B19" s="18"/>
      <c r="C19" s="18"/>
      <c r="D19" s="18"/>
      <c r="E19" s="24"/>
      <c r="F19" s="25"/>
      <c r="G19" s="19"/>
      <c r="H19" s="20"/>
      <c r="I19" s="21"/>
      <c r="J19" s="21"/>
      <c r="K19" s="18"/>
      <c r="L19" s="44"/>
      <c r="M19" s="43"/>
      <c r="N19" s="44"/>
      <c r="O19" s="45"/>
      <c r="P19" s="104"/>
    </row>
    <row r="20" spans="2:16" ht="116.25" customHeight="1" x14ac:dyDescent="0.25">
      <c r="B20" s="91" t="s">
        <v>22</v>
      </c>
      <c r="C20" s="55" t="s">
        <v>19</v>
      </c>
      <c r="D20" s="55" t="s">
        <v>20</v>
      </c>
      <c r="E20" s="92">
        <v>34</v>
      </c>
      <c r="F20" s="93">
        <v>7</v>
      </c>
      <c r="G20" s="89">
        <v>7</v>
      </c>
      <c r="H20" s="90" t="s">
        <v>32</v>
      </c>
      <c r="I20" s="90" t="s">
        <v>32</v>
      </c>
      <c r="J20" s="54" t="s">
        <v>32</v>
      </c>
      <c r="K20" s="55" t="s">
        <v>21</v>
      </c>
      <c r="L20" s="29" t="s">
        <v>74</v>
      </c>
      <c r="M20" s="40"/>
      <c r="N20" s="41" t="s">
        <v>49</v>
      </c>
      <c r="O20" s="42" t="s">
        <v>50</v>
      </c>
      <c r="P20" s="105">
        <v>12627262.59</v>
      </c>
    </row>
    <row r="21" spans="2:16" ht="105" customHeight="1" x14ac:dyDescent="0.25">
      <c r="B21" s="91"/>
      <c r="C21" s="55"/>
      <c r="D21" s="55"/>
      <c r="E21" s="92"/>
      <c r="F21" s="93"/>
      <c r="G21" s="89"/>
      <c r="H21" s="90"/>
      <c r="I21" s="90"/>
      <c r="J21" s="54"/>
      <c r="K21" s="55"/>
      <c r="L21" s="29" t="s">
        <v>51</v>
      </c>
      <c r="M21" s="40"/>
      <c r="N21" s="41" t="s">
        <v>48</v>
      </c>
      <c r="O21" s="42" t="s">
        <v>15</v>
      </c>
      <c r="P21" s="105"/>
    </row>
    <row r="22" spans="2:16" ht="43.5" customHeight="1" x14ac:dyDescent="0.25">
      <c r="B22" s="91"/>
      <c r="C22" s="55"/>
      <c r="D22" s="55"/>
      <c r="E22" s="92"/>
      <c r="F22" s="93"/>
      <c r="G22" s="89"/>
      <c r="H22" s="90"/>
      <c r="I22" s="90"/>
      <c r="J22" s="54"/>
      <c r="K22" s="55"/>
      <c r="L22" s="32" t="s">
        <v>52</v>
      </c>
      <c r="M22" s="36" t="s">
        <v>33</v>
      </c>
      <c r="N22" s="36" t="s">
        <v>33</v>
      </c>
      <c r="O22" s="37" t="s">
        <v>44</v>
      </c>
      <c r="P22" s="105"/>
    </row>
    <row r="23" spans="2:16" ht="69" customHeight="1" x14ac:dyDescent="0.25">
      <c r="B23" s="91"/>
      <c r="C23" s="55"/>
      <c r="D23" s="55"/>
      <c r="E23" s="92"/>
      <c r="F23" s="93"/>
      <c r="G23" s="89"/>
      <c r="H23" s="90"/>
      <c r="I23" s="90"/>
      <c r="J23" s="54"/>
      <c r="K23" s="55"/>
      <c r="L23" s="31" t="s">
        <v>53</v>
      </c>
      <c r="M23" s="36" t="s">
        <v>45</v>
      </c>
      <c r="N23" s="36" t="s">
        <v>46</v>
      </c>
      <c r="O23" s="37" t="s">
        <v>47</v>
      </c>
      <c r="P23" s="105"/>
    </row>
    <row r="24" spans="2:16" ht="114.75" customHeight="1" x14ac:dyDescent="0.25">
      <c r="B24" s="91"/>
      <c r="C24" s="55"/>
      <c r="D24" s="55"/>
      <c r="E24" s="92"/>
      <c r="F24" s="93"/>
      <c r="G24" s="89"/>
      <c r="H24" s="90"/>
      <c r="I24" s="90"/>
      <c r="J24" s="54"/>
      <c r="K24" s="55"/>
      <c r="L24" s="48" t="s">
        <v>65</v>
      </c>
      <c r="M24" s="50" t="s">
        <v>75</v>
      </c>
      <c r="N24" s="50"/>
      <c r="O24" s="50" t="s">
        <v>68</v>
      </c>
      <c r="P24" s="105"/>
    </row>
    <row r="25" spans="2:16" ht="69" customHeight="1" x14ac:dyDescent="0.25">
      <c r="B25" s="91"/>
      <c r="C25" s="55"/>
      <c r="D25" s="55"/>
      <c r="E25" s="92"/>
      <c r="F25" s="93"/>
      <c r="G25" s="89"/>
      <c r="H25" s="90"/>
      <c r="I25" s="90"/>
      <c r="J25" s="54"/>
      <c r="K25" s="55"/>
      <c r="L25" s="48" t="s">
        <v>66</v>
      </c>
      <c r="M25" s="36" t="s">
        <v>76</v>
      </c>
      <c r="N25" s="50"/>
      <c r="O25" s="33" t="s">
        <v>50</v>
      </c>
      <c r="P25" s="105"/>
    </row>
    <row r="26" spans="2:16" ht="57" customHeight="1" x14ac:dyDescent="0.25">
      <c r="B26" s="91"/>
      <c r="C26" s="55"/>
      <c r="D26" s="55"/>
      <c r="E26" s="92"/>
      <c r="F26" s="93"/>
      <c r="G26" s="89"/>
      <c r="H26" s="90"/>
      <c r="I26" s="90"/>
      <c r="J26" s="54"/>
      <c r="K26" s="55"/>
      <c r="L26" s="48" t="s">
        <v>67</v>
      </c>
      <c r="M26" s="46"/>
      <c r="N26" s="50" t="s">
        <v>69</v>
      </c>
      <c r="O26" s="33" t="s">
        <v>70</v>
      </c>
      <c r="P26" s="105"/>
    </row>
    <row r="27" spans="2:16" ht="15.75" x14ac:dyDescent="0.25">
      <c r="B27" s="22"/>
      <c r="C27" s="6"/>
      <c r="D27" s="6"/>
      <c r="E27" s="26"/>
      <c r="F27" s="27"/>
      <c r="G27" s="23"/>
      <c r="H27" s="17"/>
      <c r="I27" s="17"/>
      <c r="J27" s="21"/>
      <c r="K27" s="6"/>
      <c r="L27" s="51"/>
      <c r="M27" s="43"/>
      <c r="N27" s="43"/>
      <c r="O27" s="45"/>
      <c r="P27" s="104"/>
    </row>
    <row r="28" spans="2:16" ht="220.5" customHeight="1" x14ac:dyDescent="0.25">
      <c r="B28" s="91" t="s">
        <v>23</v>
      </c>
      <c r="C28" s="55" t="s">
        <v>24</v>
      </c>
      <c r="D28" s="55" t="s">
        <v>25</v>
      </c>
      <c r="E28" s="92">
        <v>4826</v>
      </c>
      <c r="F28" s="93">
        <v>691</v>
      </c>
      <c r="G28" s="96">
        <f>440+123+149+115</f>
        <v>827</v>
      </c>
      <c r="H28" s="94">
        <f>343+97+76+103</f>
        <v>619</v>
      </c>
      <c r="I28" s="94">
        <f>97+26+73+12</f>
        <v>208</v>
      </c>
      <c r="J28" s="94">
        <f>H28+I28</f>
        <v>827</v>
      </c>
      <c r="K28" s="99" t="s">
        <v>26</v>
      </c>
      <c r="L28" s="28" t="s">
        <v>80</v>
      </c>
      <c r="M28" s="30"/>
      <c r="N28" s="31" t="s">
        <v>71</v>
      </c>
      <c r="O28" s="32" t="s">
        <v>72</v>
      </c>
      <c r="P28" s="105">
        <v>1873333.78</v>
      </c>
    </row>
    <row r="29" spans="2:16" ht="138" customHeight="1" x14ac:dyDescent="0.25">
      <c r="B29" s="91"/>
      <c r="C29" s="55"/>
      <c r="D29" s="55"/>
      <c r="E29" s="92"/>
      <c r="F29" s="93"/>
      <c r="G29" s="96"/>
      <c r="H29" s="94"/>
      <c r="I29" s="94"/>
      <c r="J29" s="94"/>
      <c r="K29" s="99"/>
      <c r="L29" s="34" t="s">
        <v>83</v>
      </c>
      <c r="M29" s="36" t="s">
        <v>55</v>
      </c>
      <c r="N29" s="34" t="s">
        <v>81</v>
      </c>
      <c r="O29" s="35" t="s">
        <v>82</v>
      </c>
      <c r="P29" s="105"/>
    </row>
    <row r="30" spans="2:16" ht="218.25" customHeight="1" x14ac:dyDescent="0.25">
      <c r="B30" s="91"/>
      <c r="C30" s="55"/>
      <c r="D30" s="55"/>
      <c r="E30" s="92"/>
      <c r="F30" s="93"/>
      <c r="G30" s="96"/>
      <c r="H30" s="95"/>
      <c r="I30" s="95"/>
      <c r="J30" s="95"/>
      <c r="K30" s="99"/>
      <c r="L30" s="38" t="s">
        <v>79</v>
      </c>
      <c r="M30" s="39"/>
      <c r="N30" s="38" t="s">
        <v>77</v>
      </c>
      <c r="O30" s="38" t="s">
        <v>78</v>
      </c>
      <c r="P30" s="105"/>
    </row>
  </sheetData>
  <mergeCells count="52">
    <mergeCell ref="K20:K26"/>
    <mergeCell ref="P10:P11"/>
    <mergeCell ref="K28:K30"/>
    <mergeCell ref="J28:J30"/>
    <mergeCell ref="I28:I30"/>
    <mergeCell ref="J20:J26"/>
    <mergeCell ref="J12:J18"/>
    <mergeCell ref="K12:K18"/>
    <mergeCell ref="P28:P30"/>
    <mergeCell ref="P20:P26"/>
    <mergeCell ref="P12:P18"/>
    <mergeCell ref="O14:O15"/>
    <mergeCell ref="O16:O17"/>
    <mergeCell ref="H28:H30"/>
    <mergeCell ref="G28:G30"/>
    <mergeCell ref="C28:C30"/>
    <mergeCell ref="B28:B30"/>
    <mergeCell ref="F28:F30"/>
    <mergeCell ref="E28:E30"/>
    <mergeCell ref="D28:D30"/>
    <mergeCell ref="G20:G26"/>
    <mergeCell ref="H20:H26"/>
    <mergeCell ref="I20:I26"/>
    <mergeCell ref="B20:B26"/>
    <mergeCell ref="C20:C26"/>
    <mergeCell ref="D20:D26"/>
    <mergeCell ref="E20:E26"/>
    <mergeCell ref="F20:F26"/>
    <mergeCell ref="B4:O4"/>
    <mergeCell ref="B2:O2"/>
    <mergeCell ref="B3:O3"/>
    <mergeCell ref="K10:K11"/>
    <mergeCell ref="L10:L11"/>
    <mergeCell ref="M10:O10"/>
    <mergeCell ref="C9:L9"/>
    <mergeCell ref="B6:O6"/>
    <mergeCell ref="B7:O7"/>
    <mergeCell ref="B8:O8"/>
    <mergeCell ref="B10:B11"/>
    <mergeCell ref="C10:C11"/>
    <mergeCell ref="D10:D11"/>
    <mergeCell ref="H10:J10"/>
    <mergeCell ref="E10:F10"/>
    <mergeCell ref="B5:O5"/>
    <mergeCell ref="G12:G18"/>
    <mergeCell ref="H12:H18"/>
    <mergeCell ref="I12:I18"/>
    <mergeCell ref="B12:B18"/>
    <mergeCell ref="C12:C18"/>
    <mergeCell ref="D12:D18"/>
    <mergeCell ref="E12:E18"/>
    <mergeCell ref="F12:F18"/>
  </mergeCells>
  <dataValidations disablePrompts="1" count="1">
    <dataValidation allowBlank="1" showInputMessage="1" showErrorMessage="1" prompt="Monto presupuestado para el producto" sqref="P20 P28"/>
  </dataValidations>
  <pageMargins left="0.27559055118110198" right="0.31496062992126" top="0.74803149606299202" bottom="0.74803149606299202" header="0.35433070866141703" footer="0.31496062992126"/>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POA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Dianela Figueroa</dc:creator>
  <cp:lastModifiedBy>Maria Cuevas</cp:lastModifiedBy>
  <cp:lastPrinted>2019-10-22T17:28:53Z</cp:lastPrinted>
  <dcterms:created xsi:type="dcterms:W3CDTF">2017-08-21T18:14:40Z</dcterms:created>
  <dcterms:modified xsi:type="dcterms:W3CDTF">2024-07-06T23:07:25Z</dcterms:modified>
</cp:coreProperties>
</file>