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Q83" i="1" s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Q80" i="1" s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Q72" i="1" s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Q69" i="1" s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64" i="1" s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54" i="1" s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Q47" i="1" s="1"/>
  <c r="Q46" i="1"/>
  <c r="Q45" i="1"/>
  <c r="Q44" i="1"/>
  <c r="Q43" i="1"/>
  <c r="Q42" i="1"/>
  <c r="Q41" i="1"/>
  <c r="Q40" i="1"/>
  <c r="Q39" i="1"/>
  <c r="C38" i="1"/>
  <c r="Q38" i="1" s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L12" i="1"/>
  <c r="K12" i="1"/>
  <c r="K11" i="1" s="1"/>
  <c r="K85" i="1" s="1"/>
  <c r="J12" i="1"/>
  <c r="I12" i="1"/>
  <c r="I11" i="1" s="1"/>
  <c r="H12" i="1"/>
  <c r="G12" i="1"/>
  <c r="G11" i="1" s="1"/>
  <c r="G85" i="1" s="1"/>
  <c r="F12" i="1"/>
  <c r="E12" i="1"/>
  <c r="E11" i="1" s="1"/>
  <c r="D12" i="1"/>
  <c r="C12" i="1"/>
  <c r="C11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11" i="1" l="1"/>
  <c r="C85" i="1"/>
  <c r="E85" i="1"/>
  <c r="I85" i="1"/>
  <c r="M85" i="1"/>
  <c r="Q85" i="1"/>
  <c r="Q76" i="1"/>
  <c r="Q12" i="1"/>
  <c r="Q77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<sst xmlns="http://schemas.openxmlformats.org/spreadsheetml/2006/main" count="97" uniqueCount="97">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</sst>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68137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26671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7455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3203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8074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B1" zoomScale="70" zoomScaleNormal="70" zoomScaleSheetLayoutView="70" workbookViewId="0">
      <selection activeCell="B17" sqref="B17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336967148</v>
      </c>
      <c r="D11" s="20">
        <f>D12+D18+D28+D38+D47+D54+D64+D69+D72</f>
        <v>394572241.77000004</v>
      </c>
      <c r="E11" s="21">
        <f t="shared" ref="E11:P11" si="0">E12+E18+E28+E38+E47+E54+E64+E69+E72</f>
        <v>21315572.799999997</v>
      </c>
      <c r="F11" s="21">
        <f t="shared" si="0"/>
        <v>25586311.310000002</v>
      </c>
      <c r="G11" s="21">
        <f t="shared" si="0"/>
        <v>22388628.109999996</v>
      </c>
      <c r="H11" s="21">
        <f t="shared" si="0"/>
        <v>23029123.299999997</v>
      </c>
      <c r="I11" s="21">
        <f t="shared" si="0"/>
        <v>22718022.629999995</v>
      </c>
      <c r="J11" s="21">
        <f t="shared" si="0"/>
        <v>25393626.389999997</v>
      </c>
      <c r="K11" s="21">
        <f t="shared" si="0"/>
        <v>25649684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C11-E11-F11-G11-H11-I11-J11-K11-L11-M11-N11-O11-P11</f>
        <v>170886179.46000004</v>
      </c>
    </row>
    <row r="12" spans="2:18" s="25" customFormat="1" ht="18.75" x14ac:dyDescent="0.3">
      <c r="B12" s="22" t="s">
        <v>23</v>
      </c>
      <c r="C12" s="23">
        <f>SUM(C13:C17)</f>
        <v>278312271</v>
      </c>
      <c r="D12" s="23">
        <f>SUM(D13:D17)</f>
        <v>295962271</v>
      </c>
      <c r="E12" s="24">
        <f t="shared" ref="E12:P12" si="1">SUM(E13:E17)</f>
        <v>20940851.219999999</v>
      </c>
      <c r="F12" s="24">
        <f t="shared" si="1"/>
        <v>20900016.16</v>
      </c>
      <c r="G12" s="24">
        <f t="shared" si="1"/>
        <v>21089961.489999998</v>
      </c>
      <c r="H12" s="24">
        <f t="shared" si="1"/>
        <v>20884410.669999998</v>
      </c>
      <c r="I12" s="24">
        <f t="shared" si="1"/>
        <v>20738088.489999998</v>
      </c>
      <c r="J12" s="24">
        <f t="shared" si="1"/>
        <v>20530476.489999998</v>
      </c>
      <c r="K12" s="10">
        <f t="shared" si="1"/>
        <v>20605900.48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 t="shared" si="1"/>
        <v>0</v>
      </c>
      <c r="Q12" s="24">
        <f>C12-E12-F12-G12-H12-I12-J12-K12-L12-M12-N12-O12-P12</f>
        <v>132622565.99999999</v>
      </c>
    </row>
    <row r="13" spans="2:18" ht="18.75" x14ac:dyDescent="0.3">
      <c r="B13" s="26" t="s">
        <v>24</v>
      </c>
      <c r="C13" s="27">
        <v>235702243</v>
      </c>
      <c r="D13" s="27">
        <v>237122912.75</v>
      </c>
      <c r="E13" s="10">
        <v>18029656.23</v>
      </c>
      <c r="F13" s="10">
        <v>18008024.98</v>
      </c>
      <c r="G13" s="10">
        <v>18181863.149999999</v>
      </c>
      <c r="H13" s="10">
        <v>17969691.649999999</v>
      </c>
      <c r="I13" s="10">
        <v>17861563.52</v>
      </c>
      <c r="J13" s="10">
        <v>17681563.52</v>
      </c>
      <c r="K13" s="10">
        <v>17747105.32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24">
        <f t="shared" ref="Q13:Q76" si="2">C13-E13-F13-G13-H13-I13-J13-K13-L13-M13-N13-O13-P13</f>
        <v>110222774.63</v>
      </c>
    </row>
    <row r="14" spans="2:18" ht="18.75" x14ac:dyDescent="0.3">
      <c r="B14" s="26" t="s">
        <v>25</v>
      </c>
      <c r="C14" s="27">
        <v>10417632</v>
      </c>
      <c r="D14" s="27">
        <v>25839469.030000001</v>
      </c>
      <c r="E14" s="10">
        <v>172500</v>
      </c>
      <c r="F14" s="10">
        <v>156500</v>
      </c>
      <c r="G14" s="10">
        <v>163500</v>
      </c>
      <c r="H14" s="10">
        <v>185107.18</v>
      </c>
      <c r="I14" s="10">
        <v>163500</v>
      </c>
      <c r="J14" s="10">
        <v>163500</v>
      </c>
      <c r="K14" s="10">
        <v>163500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24">
        <f t="shared" si="2"/>
        <v>9249524.8200000003</v>
      </c>
    </row>
    <row r="15" spans="2:18" ht="18.75" x14ac:dyDescent="0.3">
      <c r="B15" s="26" t="s">
        <v>26</v>
      </c>
      <c r="C15" s="27">
        <v>0</v>
      </c>
      <c r="D15" s="27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32192396</v>
      </c>
      <c r="D17" s="27">
        <v>32999889.219999999</v>
      </c>
      <c r="E17" s="10">
        <v>2738694.99</v>
      </c>
      <c r="F17" s="10">
        <v>2735491.18</v>
      </c>
      <c r="G17" s="10">
        <v>2744598.34</v>
      </c>
      <c r="H17" s="10">
        <v>2729611.84</v>
      </c>
      <c r="I17" s="10">
        <v>2713024.97</v>
      </c>
      <c r="J17" s="10">
        <v>2685412.97</v>
      </c>
      <c r="K17" s="10">
        <v>2695295.16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24">
        <f t="shared" si="2"/>
        <v>13150266.549999999</v>
      </c>
    </row>
    <row r="18" spans="2:17" s="25" customFormat="1" ht="18.75" x14ac:dyDescent="0.3">
      <c r="B18" s="22" t="s">
        <v>29</v>
      </c>
      <c r="C18" s="23">
        <f>SUM(C19:C27)</f>
        <v>32084779</v>
      </c>
      <c r="D18" s="23">
        <f>SUM(D19:D27)</f>
        <v>39397920.119999997</v>
      </c>
      <c r="E18" s="24">
        <f t="shared" ref="E18:P18" si="3">SUM(E19:E27)</f>
        <v>374721.58</v>
      </c>
      <c r="F18" s="24">
        <f t="shared" si="3"/>
        <v>4686295.1500000004</v>
      </c>
      <c r="G18" s="24">
        <f t="shared" si="3"/>
        <v>1052594.72</v>
      </c>
      <c r="H18" s="24">
        <f t="shared" si="3"/>
        <v>1889856.2299999997</v>
      </c>
      <c r="I18" s="24">
        <f t="shared" si="3"/>
        <v>1391802.13</v>
      </c>
      <c r="J18" s="24">
        <f t="shared" si="3"/>
        <v>2163082.9</v>
      </c>
      <c r="K18" s="24">
        <f t="shared" si="3"/>
        <v>1799596.2200000002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9">
        <f t="shared" si="3"/>
        <v>0</v>
      </c>
      <c r="Q18" s="24">
        <f t="shared" si="2"/>
        <v>18726830.070000008</v>
      </c>
    </row>
    <row r="19" spans="2:17" ht="18.75" x14ac:dyDescent="0.3">
      <c r="B19" s="26" t="s">
        <v>30</v>
      </c>
      <c r="C19" s="27">
        <v>8650759</v>
      </c>
      <c r="D19" s="27">
        <v>9150759</v>
      </c>
      <c r="E19" s="10">
        <v>374721.58</v>
      </c>
      <c r="F19" s="10">
        <v>723453.12</v>
      </c>
      <c r="G19" s="10">
        <v>693135.32</v>
      </c>
      <c r="H19" s="10">
        <v>594058.74</v>
      </c>
      <c r="I19" s="10">
        <v>546418.53</v>
      </c>
      <c r="J19" s="10">
        <v>759006.93</v>
      </c>
      <c r="K19" s="10">
        <v>613221.92000000004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4346742.8599999994</v>
      </c>
    </row>
    <row r="20" spans="2:17" ht="18.75" x14ac:dyDescent="0.3">
      <c r="B20" s="26" t="s">
        <v>31</v>
      </c>
      <c r="C20" s="27">
        <v>602200</v>
      </c>
      <c r="D20" s="27">
        <v>122200</v>
      </c>
      <c r="E20" s="10">
        <v>0</v>
      </c>
      <c r="F20" s="10">
        <v>0</v>
      </c>
      <c r="G20" s="10">
        <v>0</v>
      </c>
      <c r="H20" s="10">
        <v>28320</v>
      </c>
      <c r="I20" s="10">
        <v>3540</v>
      </c>
      <c r="J20" s="10">
        <v>56286</v>
      </c>
      <c r="K20" s="10">
        <v>5870.54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508183.46</v>
      </c>
    </row>
    <row r="21" spans="2:17" ht="18.75" x14ac:dyDescent="0.3">
      <c r="B21" s="26" t="s">
        <v>32</v>
      </c>
      <c r="C21" s="27">
        <v>2140000</v>
      </c>
      <c r="D21" s="27">
        <v>940000</v>
      </c>
      <c r="E21" s="10">
        <v>0</v>
      </c>
      <c r="F21" s="10">
        <v>32350</v>
      </c>
      <c r="G21" s="10">
        <v>47150</v>
      </c>
      <c r="H21" s="10">
        <v>16200</v>
      </c>
      <c r="I21" s="10">
        <v>20300</v>
      </c>
      <c r="J21" s="10">
        <v>70450</v>
      </c>
      <c r="K21" s="10">
        <v>22550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1931000</v>
      </c>
    </row>
    <row r="22" spans="2:17" ht="18.75" x14ac:dyDescent="0.3">
      <c r="B22" s="26" t="s">
        <v>33</v>
      </c>
      <c r="C22" s="27">
        <v>340000</v>
      </c>
      <c r="D22" s="27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5000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335000</v>
      </c>
    </row>
    <row r="23" spans="2:17" ht="18.75" x14ac:dyDescent="0.3">
      <c r="B23" s="26" t="s">
        <v>34</v>
      </c>
      <c r="C23" s="27">
        <v>4672665</v>
      </c>
      <c r="D23" s="27">
        <v>4772665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368762.92</v>
      </c>
      <c r="J23" s="10">
        <v>368762.92</v>
      </c>
      <c r="K23" s="10">
        <v>368762.92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2091324.5600000005</v>
      </c>
    </row>
    <row r="24" spans="2:17" ht="18.75" x14ac:dyDescent="0.3">
      <c r="B24" s="26" t="s">
        <v>35</v>
      </c>
      <c r="C24" s="27">
        <v>6650000</v>
      </c>
      <c r="D24" s="27">
        <v>6650000</v>
      </c>
      <c r="E24" s="10">
        <v>0</v>
      </c>
      <c r="F24" s="10">
        <v>3157684.19</v>
      </c>
      <c r="G24" s="10">
        <v>-280905.76</v>
      </c>
      <c r="H24" s="10">
        <v>544337.82999999996</v>
      </c>
      <c r="I24" s="10">
        <v>331463.8</v>
      </c>
      <c r="J24" s="10">
        <v>296580.95</v>
      </c>
      <c r="K24" s="10">
        <v>287466.09000000003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2313372.9000000004</v>
      </c>
    </row>
    <row r="25" spans="2:17" ht="18.75" x14ac:dyDescent="0.3">
      <c r="B25" s="26" t="s">
        <v>36</v>
      </c>
      <c r="C25" s="27">
        <v>3643600</v>
      </c>
      <c r="D25" s="27">
        <v>8225363</v>
      </c>
      <c r="E25" s="10">
        <v>0</v>
      </c>
      <c r="F25" s="10">
        <v>0</v>
      </c>
      <c r="G25" s="10">
        <v>88282.27</v>
      </c>
      <c r="H25" s="10">
        <v>302776.74</v>
      </c>
      <c r="I25" s="10">
        <v>79787.88</v>
      </c>
      <c r="J25" s="10">
        <v>341245.1</v>
      </c>
      <c r="K25" s="10">
        <v>197092.25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2634415.7600000002</v>
      </c>
    </row>
    <row r="26" spans="2:17" ht="18.75" x14ac:dyDescent="0.3">
      <c r="B26" s="26" t="s">
        <v>37</v>
      </c>
      <c r="C26" s="27">
        <v>3888491</v>
      </c>
      <c r="D26" s="27">
        <v>4599869.12</v>
      </c>
      <c r="E26" s="10">
        <v>0</v>
      </c>
      <c r="F26" s="10">
        <v>35282</v>
      </c>
      <c r="G26" s="10">
        <v>136169.97</v>
      </c>
      <c r="H26" s="10">
        <v>35400</v>
      </c>
      <c r="I26" s="10">
        <v>36175</v>
      </c>
      <c r="J26" s="10">
        <v>270751</v>
      </c>
      <c r="K26" s="10">
        <v>105360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3269353.03</v>
      </c>
    </row>
    <row r="27" spans="2:17" ht="18.75" x14ac:dyDescent="0.3">
      <c r="B27" s="26" t="s">
        <v>38</v>
      </c>
      <c r="C27" s="27">
        <v>1497064</v>
      </c>
      <c r="D27" s="27">
        <v>4897064</v>
      </c>
      <c r="E27" s="10">
        <v>0</v>
      </c>
      <c r="F27" s="10">
        <v>0</v>
      </c>
      <c r="G27" s="10">
        <v>0</v>
      </c>
      <c r="H27" s="10">
        <v>0</v>
      </c>
      <c r="I27" s="10">
        <v>354</v>
      </c>
      <c r="J27" s="10">
        <v>0</v>
      </c>
      <c r="K27" s="10">
        <v>199272.5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1297437.5</v>
      </c>
    </row>
    <row r="28" spans="2:17" s="25" customFormat="1" ht="18.75" x14ac:dyDescent="0.3">
      <c r="B28" s="22" t="s">
        <v>39</v>
      </c>
      <c r="C28" s="23">
        <f>SUM(C29:C37)</f>
        <v>19253393</v>
      </c>
      <c r="D28" s="23">
        <f>SUM(D29:D37)</f>
        <v>24363823.16</v>
      </c>
      <c r="E28" s="24">
        <f t="shared" ref="E28:P28" si="4">SUM(E29:E37)</f>
        <v>0</v>
      </c>
      <c r="F28" s="24">
        <f t="shared" si="4"/>
        <v>0</v>
      </c>
      <c r="G28" s="24">
        <f t="shared" si="4"/>
        <v>246071.9</v>
      </c>
      <c r="H28" s="24">
        <f t="shared" si="4"/>
        <v>254856.4</v>
      </c>
      <c r="I28" s="24">
        <f t="shared" si="4"/>
        <v>583996.43000000005</v>
      </c>
      <c r="J28" s="24">
        <f t="shared" si="4"/>
        <v>1221370</v>
      </c>
      <c r="K28" s="24">
        <f t="shared" si="4"/>
        <v>836769.8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9">
        <f t="shared" si="4"/>
        <v>0</v>
      </c>
      <c r="Q28" s="24">
        <f t="shared" si="2"/>
        <v>16110328.470000003</v>
      </c>
    </row>
    <row r="29" spans="2:17" ht="18.75" x14ac:dyDescent="0.3">
      <c r="B29" s="26" t="s">
        <v>40</v>
      </c>
      <c r="C29" s="27">
        <v>4328106</v>
      </c>
      <c r="D29" s="27">
        <v>4478106</v>
      </c>
      <c r="E29" s="10">
        <v>0</v>
      </c>
      <c r="F29" s="10">
        <v>0</v>
      </c>
      <c r="G29" s="10">
        <v>187676.86</v>
      </c>
      <c r="H29" s="10">
        <v>0</v>
      </c>
      <c r="I29" s="10">
        <v>50973.4</v>
      </c>
      <c r="J29" s="10">
        <v>1221370</v>
      </c>
      <c r="K29" s="10">
        <v>10708.85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2857376.89</v>
      </c>
    </row>
    <row r="30" spans="2:17" ht="18.75" x14ac:dyDescent="0.3">
      <c r="B30" s="26" t="s">
        <v>41</v>
      </c>
      <c r="C30" s="27">
        <v>327550</v>
      </c>
      <c r="D30" s="27">
        <v>677550</v>
      </c>
      <c r="E30" s="10">
        <v>0</v>
      </c>
      <c r="F30" s="10">
        <v>0</v>
      </c>
      <c r="G30" s="10">
        <v>0</v>
      </c>
      <c r="H30" s="10">
        <v>0</v>
      </c>
      <c r="I30" s="10">
        <v>4956</v>
      </c>
      <c r="J30" s="10">
        <v>0</v>
      </c>
      <c r="K30" s="10">
        <v>24308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298286</v>
      </c>
    </row>
    <row r="31" spans="2:17" ht="18.75" x14ac:dyDescent="0.3">
      <c r="B31" s="26" t="s">
        <v>42</v>
      </c>
      <c r="C31" s="27">
        <v>320446</v>
      </c>
      <c r="D31" s="27">
        <v>685188</v>
      </c>
      <c r="E31" s="10">
        <v>0</v>
      </c>
      <c r="F31" s="10">
        <v>0</v>
      </c>
      <c r="G31" s="10">
        <v>58395.040000000001</v>
      </c>
      <c r="H31" s="10">
        <v>0</v>
      </c>
      <c r="I31" s="10">
        <v>137608.06</v>
      </c>
      <c r="J31" s="10">
        <v>0</v>
      </c>
      <c r="K31" s="10">
        <v>2195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122247.9</v>
      </c>
    </row>
    <row r="32" spans="2:17" ht="18.75" x14ac:dyDescent="0.3">
      <c r="B32" s="26" t="s">
        <v>43</v>
      </c>
      <c r="C32" s="27">
        <v>240000</v>
      </c>
      <c r="D32" s="27">
        <v>240000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240000</v>
      </c>
    </row>
    <row r="33" spans="2:39" ht="18.75" x14ac:dyDescent="0.3">
      <c r="B33" s="26" t="s">
        <v>44</v>
      </c>
      <c r="C33" s="27">
        <v>931800</v>
      </c>
      <c r="D33" s="27">
        <v>1562800</v>
      </c>
      <c r="E33" s="10">
        <v>0</v>
      </c>
      <c r="F33" s="10">
        <v>0</v>
      </c>
      <c r="G33" s="10">
        <v>0</v>
      </c>
      <c r="H33" s="10">
        <v>0</v>
      </c>
      <c r="I33" s="10">
        <v>3079.26</v>
      </c>
      <c r="J33" s="10">
        <v>0</v>
      </c>
      <c r="K33" s="10">
        <v>502452.8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426267.94</v>
      </c>
    </row>
    <row r="34" spans="2:39" ht="18.75" x14ac:dyDescent="0.3">
      <c r="B34" s="26" t="s">
        <v>45</v>
      </c>
      <c r="C34" s="27">
        <v>287480</v>
      </c>
      <c r="D34" s="27">
        <v>1950180</v>
      </c>
      <c r="E34" s="10">
        <v>0</v>
      </c>
      <c r="F34" s="10">
        <v>0</v>
      </c>
      <c r="G34" s="10">
        <v>0</v>
      </c>
      <c r="H34" s="10">
        <v>0</v>
      </c>
      <c r="I34" s="10">
        <v>820.61</v>
      </c>
      <c r="J34" s="10">
        <v>0</v>
      </c>
      <c r="K34" s="10">
        <v>17279.18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269380.21000000002</v>
      </c>
    </row>
    <row r="35" spans="2:39" ht="18.75" x14ac:dyDescent="0.3">
      <c r="B35" s="26" t="s">
        <v>46</v>
      </c>
      <c r="C35" s="27">
        <v>8775241</v>
      </c>
      <c r="D35" s="27">
        <v>10357535.16</v>
      </c>
      <c r="E35" s="10">
        <v>0</v>
      </c>
      <c r="F35" s="10">
        <v>0</v>
      </c>
      <c r="G35" s="10">
        <v>0</v>
      </c>
      <c r="H35" s="10">
        <v>0</v>
      </c>
      <c r="I35" s="10">
        <v>235995.07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8539245.9299999997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4042770</v>
      </c>
      <c r="D37" s="27">
        <v>4412464</v>
      </c>
      <c r="E37" s="10">
        <v>0</v>
      </c>
      <c r="F37" s="10">
        <v>0</v>
      </c>
      <c r="G37" s="10">
        <v>0</v>
      </c>
      <c r="H37" s="10">
        <v>254856.4</v>
      </c>
      <c r="I37" s="10">
        <v>150564.03</v>
      </c>
      <c r="J37" s="10">
        <v>0</v>
      </c>
      <c r="K37" s="10">
        <v>279825.96999999997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3357523.6000000006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9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7316705</v>
      </c>
      <c r="D54" s="23">
        <f>SUM(D55:D63)</f>
        <v>34848227.490000002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4135.58</v>
      </c>
      <c r="J54" s="24">
        <f t="shared" si="6"/>
        <v>1478697</v>
      </c>
      <c r="K54" s="24">
        <f t="shared" si="6"/>
        <v>2407417.5</v>
      </c>
      <c r="L54" s="29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9">
        <f t="shared" si="6"/>
        <v>0</v>
      </c>
      <c r="Q54" s="24">
        <f t="shared" si="2"/>
        <v>3426454.92</v>
      </c>
    </row>
    <row r="55" spans="2:17" ht="18.75" x14ac:dyDescent="0.3">
      <c r="B55" s="26" t="s">
        <v>66</v>
      </c>
      <c r="C55" s="27">
        <v>2745025</v>
      </c>
      <c r="D55" s="27">
        <v>4084025</v>
      </c>
      <c r="E55" s="10">
        <v>0</v>
      </c>
      <c r="F55" s="10">
        <v>0</v>
      </c>
      <c r="G55" s="10">
        <v>0</v>
      </c>
      <c r="H55" s="10">
        <v>0</v>
      </c>
      <c r="I55" s="10">
        <v>4135.58</v>
      </c>
      <c r="J55" s="10">
        <v>0</v>
      </c>
      <c r="K55" s="10">
        <v>1200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2739689.42</v>
      </c>
    </row>
    <row r="56" spans="2:17" ht="18.75" x14ac:dyDescent="0.3">
      <c r="B56" s="26" t="s">
        <v>67</v>
      </c>
      <c r="C56" s="27">
        <v>75000</v>
      </c>
      <c r="D56" s="27">
        <v>267500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265925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-190925</v>
      </c>
    </row>
    <row r="57" spans="2:17" ht="18.75" x14ac:dyDescent="0.3">
      <c r="B57" s="26" t="s">
        <v>68</v>
      </c>
      <c r="C57" s="27">
        <v>785000</v>
      </c>
      <c r="D57" s="27">
        <v>1345900.61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1292.5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783707.5</v>
      </c>
    </row>
    <row r="58" spans="2:17" ht="18.75" x14ac:dyDescent="0.3">
      <c r="B58" s="26" t="s">
        <v>69</v>
      </c>
      <c r="C58" s="27">
        <v>323000</v>
      </c>
      <c r="D58" s="27">
        <v>7415000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323000</v>
      </c>
    </row>
    <row r="59" spans="2:17" ht="18.75" x14ac:dyDescent="0.3">
      <c r="B59" s="26" t="s">
        <v>70</v>
      </c>
      <c r="C59" s="27">
        <v>1906000</v>
      </c>
      <c r="D59" s="27">
        <v>17853400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1042500</v>
      </c>
      <c r="K59" s="10">
        <v>2139000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-1275500</v>
      </c>
    </row>
    <row r="60" spans="2:17" ht="18.75" x14ac:dyDescent="0.3">
      <c r="B60" s="26" t="s">
        <v>71</v>
      </c>
      <c r="C60" s="27">
        <v>535000</v>
      </c>
      <c r="D60" s="27">
        <v>1735000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535000</v>
      </c>
    </row>
    <row r="61" spans="2:17" ht="18.75" x14ac:dyDescent="0.3">
      <c r="B61" s="26" t="s">
        <v>72</v>
      </c>
      <c r="C61" s="27">
        <v>405000</v>
      </c>
      <c r="D61" s="27">
        <v>854786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436197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-31197</v>
      </c>
    </row>
    <row r="62" spans="2:17" ht="18.75" x14ac:dyDescent="0.3">
      <c r="B62" s="26" t="s">
        <v>73</v>
      </c>
      <c r="C62" s="27">
        <v>542680</v>
      </c>
      <c r="D62" s="27">
        <v>1292615.8799999999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542680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9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9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9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3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9">
        <f t="shared" si="11"/>
        <v>0</v>
      </c>
      <c r="Q77" s="24">
        <f t="shared" ref="Q77:Q84" si="12">C77-E77-F77-G77-H77-I77-J77-K77-L77-M77-N77-O77-P77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9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9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336967148</v>
      </c>
      <c r="D85" s="33">
        <f>D11+D76</f>
        <v>394572241.77000004</v>
      </c>
      <c r="E85" s="34">
        <f t="shared" ref="E85:P85" si="15">E11+E76</f>
        <v>21315572.799999997</v>
      </c>
      <c r="F85" s="34">
        <f t="shared" si="15"/>
        <v>25586311.310000002</v>
      </c>
      <c r="G85" s="34">
        <f t="shared" si="15"/>
        <v>22388628.109999996</v>
      </c>
      <c r="H85" s="34">
        <f t="shared" si="15"/>
        <v>23029123.299999997</v>
      </c>
      <c r="I85" s="34">
        <f t="shared" si="15"/>
        <v>22718022.629999995</v>
      </c>
      <c r="J85" s="34">
        <f t="shared" si="15"/>
        <v>25393626.389999997</v>
      </c>
      <c r="K85" s="34">
        <f t="shared" si="15"/>
        <v>25649684</v>
      </c>
      <c r="L85" s="35">
        <f t="shared" si="15"/>
        <v>0</v>
      </c>
      <c r="M85" s="35">
        <f t="shared" si="15"/>
        <v>0</v>
      </c>
      <c r="N85" s="35">
        <f t="shared" si="15"/>
        <v>0</v>
      </c>
      <c r="O85" s="35">
        <f t="shared" si="15"/>
        <v>0</v>
      </c>
      <c r="P85" s="35">
        <f t="shared" si="15"/>
        <v>0</v>
      </c>
      <c r="Q85" s="34">
        <f t="shared" ref="Q85" si="16">D85-E85-F85-G85-H85-I85-J85-K85-L85-M85-N85-O85-P85</f>
        <v>228491273.23000002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2022-08-18T14:47:31Z</dcterms:created>
  <dcterms:modified xsi:type="dcterms:W3CDTF">2022-08-18T14:47:41Z</dcterms:modified>
</cp:coreProperties>
</file>