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6" i="1" s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s="1"/>
  <c r="Q77" i="1" l="1"/>
  <c r="Q12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<sst xmlns="http://schemas.openxmlformats.org/spreadsheetml/2006/main" count="97" uniqueCount="97">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</sst>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E7" zoomScale="70" zoomScaleNormal="70" zoomScaleSheetLayoutView="70" workbookViewId="0">
      <selection activeCell="L15" sqref="L15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f>D12+D18+D28+D38+D47+D54+D64+D69+D72</f>
        <v>398572241.77000004</v>
      </c>
      <c r="E11" s="21">
        <f t="shared" ref="E11:P11" si="0">E12+E18+E28+E38+E47+E54+E64+E69+E72</f>
        <v>21315572.799999997</v>
      </c>
      <c r="F11" s="21">
        <f t="shared" si="0"/>
        <v>25586311.310000002</v>
      </c>
      <c r="G11" s="21">
        <f t="shared" si="0"/>
        <v>22388628.109999996</v>
      </c>
      <c r="H11" s="21">
        <f t="shared" si="0"/>
        <v>23029123.299999997</v>
      </c>
      <c r="I11" s="21">
        <f t="shared" si="0"/>
        <v>22718022.629999995</v>
      </c>
      <c r="J11" s="21">
        <f t="shared" si="0"/>
        <v>25393626.389999997</v>
      </c>
      <c r="K11" s="21">
        <f t="shared" si="0"/>
        <v>25649684</v>
      </c>
      <c r="L11" s="21">
        <f t="shared" si="0"/>
        <v>24701871.98</v>
      </c>
      <c r="M11" s="21">
        <f t="shared" si="0"/>
        <v>30638866.369999997</v>
      </c>
      <c r="N11" s="21">
        <f t="shared" si="0"/>
        <v>24464688.199999999</v>
      </c>
      <c r="O11" s="21">
        <f t="shared" si="0"/>
        <v>57220012.560000002</v>
      </c>
      <c r="P11" s="21">
        <f t="shared" si="0"/>
        <v>0</v>
      </c>
      <c r="Q11" s="21">
        <f>D11-E11-F11-G11-H11-I11-J11-K11-L11-M11-N11-O11-P11</f>
        <v>95465834.120000035</v>
      </c>
    </row>
    <row r="12" spans="2:18" s="25" customFormat="1" ht="18.75" x14ac:dyDescent="0.3">
      <c r="B12" s="22" t="s">
        <v>23</v>
      </c>
      <c r="C12" s="23">
        <f>SUM(C13:C17)</f>
        <v>278312271</v>
      </c>
      <c r="D12" s="23">
        <f>SUM(D13:D17)</f>
        <v>299962271</v>
      </c>
      <c r="E12" s="24">
        <f t="shared" ref="E12:P12" si="1">SUM(E13:E17)</f>
        <v>20940851.219999999</v>
      </c>
      <c r="F12" s="24">
        <f t="shared" si="1"/>
        <v>20900016.16</v>
      </c>
      <c r="G12" s="24">
        <f t="shared" si="1"/>
        <v>21089961.489999998</v>
      </c>
      <c r="H12" s="24">
        <f t="shared" si="1"/>
        <v>20884410.669999998</v>
      </c>
      <c r="I12" s="24">
        <f t="shared" si="1"/>
        <v>20738088.489999998</v>
      </c>
      <c r="J12" s="24">
        <f t="shared" si="1"/>
        <v>20530476.489999998</v>
      </c>
      <c r="K12" s="10">
        <f t="shared" si="1"/>
        <v>20605900.48</v>
      </c>
      <c r="L12" s="24">
        <f t="shared" si="1"/>
        <v>21793512.080000002</v>
      </c>
      <c r="M12" s="24">
        <f t="shared" si="1"/>
        <v>28019045.609999999</v>
      </c>
      <c r="N12" s="24">
        <f t="shared" si="1"/>
        <v>20486545.079999998</v>
      </c>
      <c r="O12" s="24">
        <f t="shared" si="1"/>
        <v>54032050.850000001</v>
      </c>
      <c r="P12" s="24">
        <f t="shared" si="1"/>
        <v>0</v>
      </c>
      <c r="Q12" s="24">
        <f>D12-E12-F12-G12-H12-I12-J12-K12-L12-M12-N12-O12-P12</f>
        <v>29941412.379999973</v>
      </c>
    </row>
    <row r="13" spans="2:18" ht="18.75" x14ac:dyDescent="0.3">
      <c r="B13" s="26" t="s">
        <v>24</v>
      </c>
      <c r="C13" s="27">
        <v>235702243</v>
      </c>
      <c r="D13" s="27">
        <v>239513205.68000001</v>
      </c>
      <c r="E13" s="10">
        <v>18029656.23</v>
      </c>
      <c r="F13" s="10">
        <v>18008024.98</v>
      </c>
      <c r="G13" s="10">
        <v>18181863.149999999</v>
      </c>
      <c r="H13" s="10">
        <v>17969691.649999999</v>
      </c>
      <c r="I13" s="10">
        <v>17861563.52</v>
      </c>
      <c r="J13" s="10">
        <v>17681563.52</v>
      </c>
      <c r="K13" s="10">
        <v>17747105.32</v>
      </c>
      <c r="L13" s="10">
        <v>18924745.920000002</v>
      </c>
      <c r="M13" s="10">
        <v>17664363.52</v>
      </c>
      <c r="N13" s="10">
        <v>17652194.77</v>
      </c>
      <c r="O13" s="10">
        <v>35667368.170000002</v>
      </c>
      <c r="P13" s="10">
        <v>0</v>
      </c>
      <c r="Q13" s="24">
        <f t="shared" ref="Q13:Q76" si="2">D13-E13-F13-G13-H13-I13-J13-K13-L13-M13-N13-O13-P13</f>
        <v>24125064.930000007</v>
      </c>
    </row>
    <row r="14" spans="2:18" ht="18.75" x14ac:dyDescent="0.3">
      <c r="B14" s="26" t="s">
        <v>25</v>
      </c>
      <c r="C14" s="27">
        <v>10417632</v>
      </c>
      <c r="D14" s="27">
        <v>27515465.100000001</v>
      </c>
      <c r="E14" s="10">
        <v>172500</v>
      </c>
      <c r="F14" s="10">
        <v>156500</v>
      </c>
      <c r="G14" s="10">
        <v>163500</v>
      </c>
      <c r="H14" s="10">
        <v>185107.18</v>
      </c>
      <c r="I14" s="10">
        <v>163500</v>
      </c>
      <c r="J14" s="10">
        <v>163500</v>
      </c>
      <c r="K14" s="10">
        <v>163500</v>
      </c>
      <c r="L14" s="10">
        <v>163500</v>
      </c>
      <c r="M14" s="10">
        <v>7671965.0999999996</v>
      </c>
      <c r="N14" s="10">
        <v>153500</v>
      </c>
      <c r="O14" s="10">
        <v>15669222.949999999</v>
      </c>
      <c r="P14" s="10">
        <v>0</v>
      </c>
      <c r="Q14" s="24">
        <f t="shared" si="2"/>
        <v>2689169.870000001</v>
      </c>
    </row>
    <row r="15" spans="2:18" ht="18.75" x14ac:dyDescent="0.3">
      <c r="B15" s="26" t="s">
        <v>26</v>
      </c>
      <c r="C15" s="27">
        <v>0</v>
      </c>
      <c r="D15" s="27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32192396</v>
      </c>
      <c r="D17" s="27">
        <v>32933600.219999999</v>
      </c>
      <c r="E17" s="10">
        <v>2738694.99</v>
      </c>
      <c r="F17" s="10">
        <v>2735491.18</v>
      </c>
      <c r="G17" s="10">
        <v>2744598.34</v>
      </c>
      <c r="H17" s="10">
        <v>2729611.84</v>
      </c>
      <c r="I17" s="10">
        <v>2713024.97</v>
      </c>
      <c r="J17" s="10">
        <v>2685412.97</v>
      </c>
      <c r="K17" s="10">
        <v>2695295.16</v>
      </c>
      <c r="L17" s="10">
        <v>2705266.16</v>
      </c>
      <c r="M17" s="10">
        <v>2682716.9900000002</v>
      </c>
      <c r="N17" s="10">
        <v>2680850.31</v>
      </c>
      <c r="O17" s="10">
        <v>2695459.73</v>
      </c>
      <c r="P17" s="10">
        <v>0</v>
      </c>
      <c r="Q17" s="24">
        <f t="shared" si="2"/>
        <v>3127177.5799999968</v>
      </c>
    </row>
    <row r="18" spans="2:17" s="25" customFormat="1" ht="18.75" x14ac:dyDescent="0.3">
      <c r="B18" s="22" t="s">
        <v>29</v>
      </c>
      <c r="C18" s="23">
        <f>SUM(C19:C27)</f>
        <v>32084779</v>
      </c>
      <c r="D18" s="23">
        <f>SUM(D19:D27)</f>
        <v>39207320.119999997</v>
      </c>
      <c r="E18" s="24">
        <f t="shared" ref="E18:P18" si="3">SUM(E19:E27)</f>
        <v>374721.58</v>
      </c>
      <c r="F18" s="24">
        <f t="shared" si="3"/>
        <v>4686295.1500000004</v>
      </c>
      <c r="G18" s="24">
        <f t="shared" si="3"/>
        <v>1052594.72</v>
      </c>
      <c r="H18" s="24">
        <f t="shared" si="3"/>
        <v>1889856.2299999997</v>
      </c>
      <c r="I18" s="24">
        <f t="shared" si="3"/>
        <v>1391802.13</v>
      </c>
      <c r="J18" s="24">
        <f t="shared" si="3"/>
        <v>2163082.9</v>
      </c>
      <c r="K18" s="24">
        <f t="shared" si="3"/>
        <v>1799596.2200000002</v>
      </c>
      <c r="L18" s="29">
        <f t="shared" si="3"/>
        <v>2132673.63</v>
      </c>
      <c r="M18" s="29">
        <f t="shared" si="3"/>
        <v>2638671.2599999998</v>
      </c>
      <c r="N18" s="29">
        <f t="shared" si="3"/>
        <v>2011735.76</v>
      </c>
      <c r="O18" s="29">
        <f t="shared" si="3"/>
        <v>1861070.35</v>
      </c>
      <c r="P18" s="29">
        <f t="shared" si="3"/>
        <v>0</v>
      </c>
      <c r="Q18" s="24">
        <f t="shared" si="2"/>
        <v>17205220.190000001</v>
      </c>
    </row>
    <row r="19" spans="2:17" ht="18.75" x14ac:dyDescent="0.3">
      <c r="B19" s="26" t="s">
        <v>30</v>
      </c>
      <c r="C19" s="27">
        <v>8650759</v>
      </c>
      <c r="D19" s="27">
        <v>9150759</v>
      </c>
      <c r="E19" s="10">
        <v>374721.58</v>
      </c>
      <c r="F19" s="10">
        <v>723453.12</v>
      </c>
      <c r="G19" s="10">
        <v>693135.32</v>
      </c>
      <c r="H19" s="10">
        <v>594058.74</v>
      </c>
      <c r="I19" s="10">
        <v>546418.53</v>
      </c>
      <c r="J19" s="10">
        <v>759006.93</v>
      </c>
      <c r="K19" s="10">
        <v>613221.92000000004</v>
      </c>
      <c r="L19" s="10">
        <v>1027611.34</v>
      </c>
      <c r="M19" s="10">
        <v>613718.51</v>
      </c>
      <c r="N19" s="10">
        <v>794484.73</v>
      </c>
      <c r="O19" s="10">
        <v>618932.99</v>
      </c>
      <c r="P19" s="10">
        <v>0</v>
      </c>
      <c r="Q19" s="24">
        <f t="shared" si="2"/>
        <v>1791995.2899999998</v>
      </c>
    </row>
    <row r="20" spans="2:17" ht="18.75" x14ac:dyDescent="0.3">
      <c r="B20" s="26" t="s">
        <v>31</v>
      </c>
      <c r="C20" s="27">
        <v>602200</v>
      </c>
      <c r="D20" s="27">
        <v>122200</v>
      </c>
      <c r="E20" s="10">
        <v>0</v>
      </c>
      <c r="F20" s="10">
        <v>0</v>
      </c>
      <c r="G20" s="10">
        <v>0</v>
      </c>
      <c r="H20" s="10">
        <v>28320</v>
      </c>
      <c r="I20" s="10">
        <v>3540</v>
      </c>
      <c r="J20" s="10">
        <v>56286</v>
      </c>
      <c r="K20" s="10">
        <v>5870.54</v>
      </c>
      <c r="L20" s="10">
        <v>0</v>
      </c>
      <c r="M20" s="10">
        <v>0</v>
      </c>
      <c r="N20" s="10">
        <v>19286.98</v>
      </c>
      <c r="O20" s="10">
        <v>0</v>
      </c>
      <c r="P20" s="10">
        <v>0</v>
      </c>
      <c r="Q20" s="24">
        <f t="shared" si="2"/>
        <v>8896.48</v>
      </c>
    </row>
    <row r="21" spans="2:17" ht="18.75" x14ac:dyDescent="0.3">
      <c r="B21" s="26" t="s">
        <v>32</v>
      </c>
      <c r="C21" s="27">
        <v>2140000</v>
      </c>
      <c r="D21" s="27">
        <v>940000</v>
      </c>
      <c r="E21" s="10">
        <v>0</v>
      </c>
      <c r="F21" s="10">
        <v>32350</v>
      </c>
      <c r="G21" s="10">
        <v>47150</v>
      </c>
      <c r="H21" s="10">
        <v>16200</v>
      </c>
      <c r="I21" s="10">
        <v>20300</v>
      </c>
      <c r="J21" s="10">
        <v>70450</v>
      </c>
      <c r="K21" s="10">
        <v>22550</v>
      </c>
      <c r="L21" s="10">
        <v>102850</v>
      </c>
      <c r="M21" s="10">
        <v>0</v>
      </c>
      <c r="N21" s="10">
        <v>122100</v>
      </c>
      <c r="O21" s="10">
        <v>65500</v>
      </c>
      <c r="P21" s="10">
        <v>0</v>
      </c>
      <c r="Q21" s="24">
        <f t="shared" si="2"/>
        <v>440550</v>
      </c>
    </row>
    <row r="22" spans="2:17" ht="18.75" x14ac:dyDescent="0.3">
      <c r="B22" s="26" t="s">
        <v>33</v>
      </c>
      <c r="C22" s="27">
        <v>340000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5000</v>
      </c>
      <c r="J22" s="10">
        <v>0</v>
      </c>
      <c r="K22" s="10">
        <v>0</v>
      </c>
      <c r="L22" s="10">
        <v>0</v>
      </c>
      <c r="M22" s="10">
        <v>0</v>
      </c>
      <c r="N22" s="10">
        <v>5000</v>
      </c>
      <c r="O22" s="10">
        <v>0</v>
      </c>
      <c r="P22" s="10">
        <v>0</v>
      </c>
      <c r="Q22" s="24">
        <f t="shared" si="2"/>
        <v>30000</v>
      </c>
    </row>
    <row r="23" spans="2:17" ht="18.75" x14ac:dyDescent="0.3">
      <c r="B23" s="26" t="s">
        <v>34</v>
      </c>
      <c r="C23" s="27">
        <v>4672665</v>
      </c>
      <c r="D23" s="27">
        <v>4674160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368762.92</v>
      </c>
      <c r="N23" s="10">
        <v>368762.92</v>
      </c>
      <c r="O23" s="10">
        <v>368762.92</v>
      </c>
      <c r="P23" s="10">
        <v>0</v>
      </c>
      <c r="Q23" s="24">
        <f t="shared" si="2"/>
        <v>617767.88000000082</v>
      </c>
    </row>
    <row r="24" spans="2:17" ht="18.75" x14ac:dyDescent="0.3">
      <c r="B24" s="26" t="s">
        <v>35</v>
      </c>
      <c r="C24" s="27">
        <v>6650000</v>
      </c>
      <c r="D24" s="27">
        <v>6650000</v>
      </c>
      <c r="E24" s="10">
        <v>0</v>
      </c>
      <c r="F24" s="10">
        <v>3157684.19</v>
      </c>
      <c r="G24" s="10">
        <v>-280905.76</v>
      </c>
      <c r="H24" s="10">
        <v>544337.82999999996</v>
      </c>
      <c r="I24" s="10">
        <v>331463.8</v>
      </c>
      <c r="J24" s="10">
        <v>296580.95</v>
      </c>
      <c r="K24" s="10">
        <v>287466.09000000003</v>
      </c>
      <c r="L24" s="10">
        <v>297448.24</v>
      </c>
      <c r="M24" s="10">
        <v>297241.32</v>
      </c>
      <c r="N24" s="10">
        <v>282935.37</v>
      </c>
      <c r="O24" s="10">
        <v>280337.65000000002</v>
      </c>
      <c r="P24" s="10">
        <v>0</v>
      </c>
      <c r="Q24" s="24">
        <f t="shared" si="2"/>
        <v>1155410.3200000003</v>
      </c>
    </row>
    <row r="25" spans="2:17" ht="18.75" x14ac:dyDescent="0.3">
      <c r="B25" s="26" t="s">
        <v>36</v>
      </c>
      <c r="C25" s="27">
        <v>3643600</v>
      </c>
      <c r="D25" s="27">
        <v>7990763</v>
      </c>
      <c r="E25" s="10">
        <v>0</v>
      </c>
      <c r="F25" s="10">
        <v>0</v>
      </c>
      <c r="G25" s="10">
        <v>88282.27</v>
      </c>
      <c r="H25" s="10">
        <v>302776.74</v>
      </c>
      <c r="I25" s="10">
        <v>79787.88</v>
      </c>
      <c r="J25" s="10">
        <v>341245.1</v>
      </c>
      <c r="K25" s="10">
        <v>197092.25</v>
      </c>
      <c r="L25" s="10">
        <v>281721.13</v>
      </c>
      <c r="M25" s="10">
        <v>89739</v>
      </c>
      <c r="N25" s="10">
        <v>-120279.45</v>
      </c>
      <c r="O25" s="10">
        <v>338136.79</v>
      </c>
      <c r="P25" s="10">
        <v>0</v>
      </c>
      <c r="Q25" s="24">
        <f t="shared" si="2"/>
        <v>6392261.290000001</v>
      </c>
    </row>
    <row r="26" spans="2:17" ht="18.75" x14ac:dyDescent="0.3">
      <c r="B26" s="26" t="s">
        <v>37</v>
      </c>
      <c r="C26" s="27">
        <v>3888491</v>
      </c>
      <c r="D26" s="27">
        <v>4578374.12</v>
      </c>
      <c r="E26" s="10">
        <v>0</v>
      </c>
      <c r="F26" s="10">
        <v>35282</v>
      </c>
      <c r="G26" s="10">
        <v>136169.97</v>
      </c>
      <c r="H26" s="10">
        <v>35400</v>
      </c>
      <c r="I26" s="10">
        <v>36175</v>
      </c>
      <c r="J26" s="10">
        <v>270751</v>
      </c>
      <c r="K26" s="10">
        <v>105360</v>
      </c>
      <c r="L26" s="10">
        <v>54280</v>
      </c>
      <c r="M26" s="10">
        <v>102180</v>
      </c>
      <c r="N26" s="10">
        <v>465351</v>
      </c>
      <c r="O26" s="10">
        <v>189400</v>
      </c>
      <c r="P26" s="10">
        <v>0</v>
      </c>
      <c r="Q26" s="24">
        <f t="shared" si="2"/>
        <v>3148025.1500000004</v>
      </c>
    </row>
    <row r="27" spans="2:17" ht="18.75" x14ac:dyDescent="0.3">
      <c r="B27" s="26" t="s">
        <v>38</v>
      </c>
      <c r="C27" s="27">
        <v>1497064</v>
      </c>
      <c r="D27" s="27">
        <v>5061064</v>
      </c>
      <c r="E27" s="10">
        <v>0</v>
      </c>
      <c r="F27" s="10">
        <v>0</v>
      </c>
      <c r="G27" s="10">
        <v>0</v>
      </c>
      <c r="H27" s="10">
        <v>0</v>
      </c>
      <c r="I27" s="10">
        <v>354</v>
      </c>
      <c r="J27" s="10">
        <v>0</v>
      </c>
      <c r="K27" s="10">
        <v>199272.5</v>
      </c>
      <c r="L27" s="10">
        <v>0</v>
      </c>
      <c r="M27" s="10">
        <v>1167029.51</v>
      </c>
      <c r="N27" s="10">
        <v>74094.210000000006</v>
      </c>
      <c r="O27" s="10">
        <v>0</v>
      </c>
      <c r="P27" s="10">
        <v>0</v>
      </c>
      <c r="Q27" s="24">
        <f t="shared" si="2"/>
        <v>3620313.7800000003</v>
      </c>
    </row>
    <row r="28" spans="2:17" s="25" customFormat="1" ht="18.75" x14ac:dyDescent="0.3">
      <c r="B28" s="22" t="s">
        <v>39</v>
      </c>
      <c r="C28" s="23">
        <f>SUM(C29:C37)</f>
        <v>19253393</v>
      </c>
      <c r="D28" s="23">
        <f>SUM(D29:D37)</f>
        <v>24554423.16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246071.9</v>
      </c>
      <c r="H28" s="24">
        <f t="shared" si="4"/>
        <v>254856.4</v>
      </c>
      <c r="I28" s="24">
        <f t="shared" si="4"/>
        <v>583996.43000000005</v>
      </c>
      <c r="J28" s="24">
        <f t="shared" si="4"/>
        <v>1221370</v>
      </c>
      <c r="K28" s="24">
        <f t="shared" si="4"/>
        <v>836769.8</v>
      </c>
      <c r="L28" s="29">
        <f t="shared" si="4"/>
        <v>769186.28</v>
      </c>
      <c r="M28" s="29">
        <f t="shared" si="4"/>
        <v>-18850.5</v>
      </c>
      <c r="N28" s="29">
        <f t="shared" si="4"/>
        <v>1034634.3099999999</v>
      </c>
      <c r="O28" s="29">
        <f t="shared" si="4"/>
        <v>1326891.3600000001</v>
      </c>
      <c r="P28" s="29">
        <f t="shared" si="4"/>
        <v>0</v>
      </c>
      <c r="Q28" s="24">
        <f t="shared" si="2"/>
        <v>18299497.180000003</v>
      </c>
    </row>
    <row r="29" spans="2:17" ht="18.75" x14ac:dyDescent="0.3">
      <c r="B29" s="26" t="s">
        <v>40</v>
      </c>
      <c r="C29" s="27">
        <v>4328106</v>
      </c>
      <c r="D29" s="27">
        <v>4769606</v>
      </c>
      <c r="E29" s="10">
        <v>0</v>
      </c>
      <c r="F29" s="10">
        <v>0</v>
      </c>
      <c r="G29" s="10">
        <v>187676.86</v>
      </c>
      <c r="H29" s="10">
        <v>0</v>
      </c>
      <c r="I29" s="10">
        <v>50973.4</v>
      </c>
      <c r="J29" s="10">
        <v>1221370</v>
      </c>
      <c r="K29" s="10">
        <v>10708.85</v>
      </c>
      <c r="L29" s="10">
        <v>513644.78</v>
      </c>
      <c r="M29" s="10">
        <v>0</v>
      </c>
      <c r="N29" s="10">
        <v>853764.2</v>
      </c>
      <c r="O29" s="10">
        <v>0</v>
      </c>
      <c r="P29" s="10">
        <v>0</v>
      </c>
      <c r="Q29" s="24">
        <f t="shared" si="2"/>
        <v>1931467.9099999995</v>
      </c>
    </row>
    <row r="30" spans="2:17" ht="18.75" x14ac:dyDescent="0.3">
      <c r="B30" s="26" t="s">
        <v>41</v>
      </c>
      <c r="C30" s="27">
        <v>327550</v>
      </c>
      <c r="D30" s="27">
        <v>687550</v>
      </c>
      <c r="E30" s="10">
        <v>0</v>
      </c>
      <c r="F30" s="10">
        <v>0</v>
      </c>
      <c r="G30" s="10">
        <v>0</v>
      </c>
      <c r="H30" s="10">
        <v>0</v>
      </c>
      <c r="I30" s="10">
        <v>4956</v>
      </c>
      <c r="J30" s="10">
        <v>0</v>
      </c>
      <c r="K30" s="10">
        <v>24308</v>
      </c>
      <c r="L30" s="10"/>
      <c r="M30" s="10">
        <v>0</v>
      </c>
      <c r="N30" s="10">
        <v>4159.5</v>
      </c>
      <c r="O30" s="10">
        <v>149999</v>
      </c>
      <c r="P30" s="10">
        <v>0</v>
      </c>
      <c r="Q30" s="24">
        <f t="shared" si="2"/>
        <v>504127.5</v>
      </c>
    </row>
    <row r="31" spans="2:17" ht="18.75" x14ac:dyDescent="0.3">
      <c r="B31" s="26" t="s">
        <v>42</v>
      </c>
      <c r="C31" s="27">
        <v>320446</v>
      </c>
      <c r="D31" s="27">
        <v>685188</v>
      </c>
      <c r="E31" s="10">
        <v>0</v>
      </c>
      <c r="F31" s="10">
        <v>0</v>
      </c>
      <c r="G31" s="10">
        <v>58395.040000000001</v>
      </c>
      <c r="H31" s="10">
        <v>0</v>
      </c>
      <c r="I31" s="10">
        <v>137608.06</v>
      </c>
      <c r="J31" s="10">
        <v>0</v>
      </c>
      <c r="K31" s="10">
        <v>2195</v>
      </c>
      <c r="L31" s="10">
        <v>40090.5</v>
      </c>
      <c r="M31" s="10">
        <v>-40090.5</v>
      </c>
      <c r="N31" s="10">
        <v>108388.35</v>
      </c>
      <c r="O31" s="10">
        <v>152928</v>
      </c>
      <c r="P31" s="10">
        <v>0</v>
      </c>
      <c r="Q31" s="24">
        <f t="shared" si="2"/>
        <v>225673.54999999993</v>
      </c>
    </row>
    <row r="32" spans="2:17" ht="18.75" x14ac:dyDescent="0.3">
      <c r="B32" s="26" t="s">
        <v>43</v>
      </c>
      <c r="C32" s="27">
        <v>240000</v>
      </c>
      <c r="D32" s="27">
        <v>245000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198695</v>
      </c>
      <c r="M32" s="10">
        <v>0</v>
      </c>
      <c r="N32" s="10">
        <v>1352</v>
      </c>
      <c r="O32" s="10">
        <v>0</v>
      </c>
      <c r="P32" s="10">
        <v>0</v>
      </c>
      <c r="Q32" s="24">
        <f t="shared" si="2"/>
        <v>44953</v>
      </c>
    </row>
    <row r="33" spans="2:39" ht="18.75" x14ac:dyDescent="0.3">
      <c r="B33" s="26" t="s">
        <v>44</v>
      </c>
      <c r="C33" s="27">
        <v>931800</v>
      </c>
      <c r="D33" s="27">
        <v>1578891</v>
      </c>
      <c r="E33" s="10">
        <v>0</v>
      </c>
      <c r="F33" s="10">
        <v>0</v>
      </c>
      <c r="G33" s="10">
        <v>0</v>
      </c>
      <c r="H33" s="10">
        <v>0</v>
      </c>
      <c r="I33" s="10">
        <v>3079.26</v>
      </c>
      <c r="J33" s="10">
        <v>0</v>
      </c>
      <c r="K33" s="10">
        <v>502452.8</v>
      </c>
      <c r="L33" s="10">
        <v>0</v>
      </c>
      <c r="M33" s="10">
        <v>0</v>
      </c>
      <c r="N33" s="10">
        <v>5271.8</v>
      </c>
      <c r="O33" s="10">
        <v>0</v>
      </c>
      <c r="P33" s="10">
        <v>0</v>
      </c>
      <c r="Q33" s="24">
        <f t="shared" si="2"/>
        <v>1068087.1399999999</v>
      </c>
    </row>
    <row r="34" spans="2:39" ht="18.75" x14ac:dyDescent="0.3">
      <c r="B34" s="26" t="s">
        <v>45</v>
      </c>
      <c r="C34" s="27">
        <v>287480</v>
      </c>
      <c r="D34" s="27">
        <v>1965446</v>
      </c>
      <c r="E34" s="10">
        <v>0</v>
      </c>
      <c r="F34" s="10">
        <v>0</v>
      </c>
      <c r="G34" s="10">
        <v>0</v>
      </c>
      <c r="H34" s="10">
        <v>0</v>
      </c>
      <c r="I34" s="10">
        <v>820.61</v>
      </c>
      <c r="J34" s="10">
        <v>0</v>
      </c>
      <c r="K34" s="10">
        <v>17279.18</v>
      </c>
      <c r="L34" s="10">
        <v>0</v>
      </c>
      <c r="M34" s="10">
        <v>0</v>
      </c>
      <c r="N34" s="10">
        <v>5585.51</v>
      </c>
      <c r="O34" s="10">
        <v>0</v>
      </c>
      <c r="P34" s="10">
        <v>0</v>
      </c>
      <c r="Q34" s="24">
        <f t="shared" si="2"/>
        <v>1941760.7</v>
      </c>
    </row>
    <row r="35" spans="2:39" ht="18.75" x14ac:dyDescent="0.3">
      <c r="B35" s="26" t="s">
        <v>46</v>
      </c>
      <c r="C35" s="27">
        <v>8775241</v>
      </c>
      <c r="D35" s="27">
        <v>10360490.16</v>
      </c>
      <c r="E35" s="10">
        <v>0</v>
      </c>
      <c r="F35" s="10">
        <v>0</v>
      </c>
      <c r="G35" s="10">
        <v>0</v>
      </c>
      <c r="H35" s="10">
        <v>0</v>
      </c>
      <c r="I35" s="10">
        <v>235995.07</v>
      </c>
      <c r="J35" s="10">
        <v>0</v>
      </c>
      <c r="K35" s="10">
        <v>0</v>
      </c>
      <c r="L35" s="10">
        <v>10856</v>
      </c>
      <c r="M35" s="10">
        <v>21240</v>
      </c>
      <c r="N35" s="10">
        <v>3515.35</v>
      </c>
      <c r="O35" s="10">
        <v>893728.5</v>
      </c>
      <c r="P35" s="10">
        <v>0</v>
      </c>
      <c r="Q35" s="24">
        <f t="shared" si="2"/>
        <v>9195155.2400000002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4042770</v>
      </c>
      <c r="D37" s="27">
        <v>4262252</v>
      </c>
      <c r="E37" s="10">
        <v>0</v>
      </c>
      <c r="F37" s="10">
        <v>0</v>
      </c>
      <c r="G37" s="10">
        <v>0</v>
      </c>
      <c r="H37" s="10">
        <v>254856.4</v>
      </c>
      <c r="I37" s="10">
        <v>150564.03</v>
      </c>
      <c r="J37" s="10">
        <v>0</v>
      </c>
      <c r="K37" s="10">
        <v>279825.96999999997</v>
      </c>
      <c r="L37" s="10">
        <v>5900</v>
      </c>
      <c r="M37" s="10">
        <v>0</v>
      </c>
      <c r="N37" s="10">
        <v>52597.599999999999</v>
      </c>
      <c r="O37" s="10">
        <v>130235.86</v>
      </c>
      <c r="P37" s="10">
        <v>0</v>
      </c>
      <c r="Q37" s="24">
        <f t="shared" si="2"/>
        <v>3388272.1400000006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9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7316705</v>
      </c>
      <c r="D54" s="23">
        <f>SUM(D55:D63)</f>
        <v>34848227.490000002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4135.58</v>
      </c>
      <c r="J54" s="24">
        <f t="shared" si="6"/>
        <v>1478697</v>
      </c>
      <c r="K54" s="24">
        <f t="shared" si="6"/>
        <v>2407417.5</v>
      </c>
      <c r="L54" s="24">
        <f t="shared" si="6"/>
        <v>6499.99</v>
      </c>
      <c r="M54" s="29">
        <f t="shared" si="6"/>
        <v>0</v>
      </c>
      <c r="N54" s="29">
        <f t="shared" si="6"/>
        <v>931773.05</v>
      </c>
      <c r="O54" s="29">
        <f t="shared" si="6"/>
        <v>0</v>
      </c>
      <c r="P54" s="29">
        <f t="shared" si="6"/>
        <v>0</v>
      </c>
      <c r="Q54" s="24">
        <f t="shared" si="2"/>
        <v>30019704.370000005</v>
      </c>
    </row>
    <row r="55" spans="2:17" ht="18.75" x14ac:dyDescent="0.3">
      <c r="B55" s="26" t="s">
        <v>66</v>
      </c>
      <c r="C55" s="27">
        <v>2745025</v>
      </c>
      <c r="D55" s="27">
        <v>4084025</v>
      </c>
      <c r="E55" s="10">
        <v>0</v>
      </c>
      <c r="F55" s="10">
        <v>0</v>
      </c>
      <c r="G55" s="10">
        <v>0</v>
      </c>
      <c r="H55" s="10">
        <v>0</v>
      </c>
      <c r="I55" s="10">
        <v>4135.58</v>
      </c>
      <c r="J55" s="10">
        <v>0</v>
      </c>
      <c r="K55" s="10">
        <v>1200</v>
      </c>
      <c r="L55" s="10">
        <v>6499.99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4072189.4299999997</v>
      </c>
    </row>
    <row r="56" spans="2:17" ht="18.75" x14ac:dyDescent="0.3">
      <c r="B56" s="26" t="s">
        <v>67</v>
      </c>
      <c r="C56" s="27">
        <v>75000</v>
      </c>
      <c r="D56" s="27">
        <v>267500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265925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1575</v>
      </c>
    </row>
    <row r="57" spans="2:17" ht="18.75" x14ac:dyDescent="0.3">
      <c r="B57" s="26" t="s">
        <v>68</v>
      </c>
      <c r="C57" s="27">
        <v>785000</v>
      </c>
      <c r="D57" s="27">
        <v>1345900.61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1292.5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1344608.11</v>
      </c>
    </row>
    <row r="58" spans="2:17" ht="18.75" x14ac:dyDescent="0.3">
      <c r="B58" s="26" t="s">
        <v>69</v>
      </c>
      <c r="C58" s="27">
        <v>323000</v>
      </c>
      <c r="D58" s="27">
        <v>7415000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7415000</v>
      </c>
    </row>
    <row r="59" spans="2:17" ht="18.75" x14ac:dyDescent="0.3">
      <c r="B59" s="26" t="s">
        <v>70</v>
      </c>
      <c r="C59" s="27">
        <v>1906000</v>
      </c>
      <c r="D59" s="27">
        <v>17853400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1042500</v>
      </c>
      <c r="K59" s="10">
        <v>2139000</v>
      </c>
      <c r="L59" s="10">
        <v>0</v>
      </c>
      <c r="M59" s="10">
        <v>0</v>
      </c>
      <c r="N59" s="10">
        <v>931773.05</v>
      </c>
      <c r="O59" s="10">
        <v>0</v>
      </c>
      <c r="P59" s="10">
        <v>0</v>
      </c>
      <c r="Q59" s="24">
        <f t="shared" si="2"/>
        <v>13740126.949999999</v>
      </c>
    </row>
    <row r="60" spans="2:17" ht="18.75" x14ac:dyDescent="0.3">
      <c r="B60" s="26" t="s">
        <v>71</v>
      </c>
      <c r="C60" s="27">
        <v>535000</v>
      </c>
      <c r="D60" s="27">
        <v>1735000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1735000</v>
      </c>
    </row>
    <row r="61" spans="2:17" ht="18.75" x14ac:dyDescent="0.3">
      <c r="B61" s="26" t="s">
        <v>72</v>
      </c>
      <c r="C61" s="27">
        <v>405000</v>
      </c>
      <c r="D61" s="27">
        <v>854786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436197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418589</v>
      </c>
    </row>
    <row r="62" spans="2:17" ht="18.75" x14ac:dyDescent="0.3">
      <c r="B62" s="26" t="s">
        <v>73</v>
      </c>
      <c r="C62" s="27">
        <v>542680</v>
      </c>
      <c r="D62" s="27">
        <v>1292615.8799999999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1292615.8799999999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9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9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9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3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4">
        <f t="shared" ref="Q77:Q85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9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336967148</v>
      </c>
      <c r="D85" s="33">
        <f>D11+D76</f>
        <v>398572241.77000004</v>
      </c>
      <c r="E85" s="34">
        <f t="shared" ref="E85:P85" si="15">E11+E76</f>
        <v>21315572.799999997</v>
      </c>
      <c r="F85" s="34">
        <f t="shared" si="15"/>
        <v>25586311.310000002</v>
      </c>
      <c r="G85" s="34">
        <f t="shared" si="15"/>
        <v>22388628.109999996</v>
      </c>
      <c r="H85" s="34">
        <f t="shared" si="15"/>
        <v>23029123.299999997</v>
      </c>
      <c r="I85" s="34">
        <f t="shared" si="15"/>
        <v>22718022.629999995</v>
      </c>
      <c r="J85" s="34">
        <f t="shared" si="15"/>
        <v>25393626.389999997</v>
      </c>
      <c r="K85" s="34">
        <f t="shared" si="15"/>
        <v>25649684</v>
      </c>
      <c r="L85" s="34">
        <f t="shared" si="15"/>
        <v>24701871.98</v>
      </c>
      <c r="M85" s="34">
        <f t="shared" si="15"/>
        <v>30638866.369999997</v>
      </c>
      <c r="N85" s="35">
        <f t="shared" si="15"/>
        <v>24464688.199999999</v>
      </c>
      <c r="O85" s="35">
        <f t="shared" si="15"/>
        <v>57220012.560000002</v>
      </c>
      <c r="P85" s="35">
        <f t="shared" si="15"/>
        <v>0</v>
      </c>
      <c r="Q85" s="34">
        <f t="shared" si="12"/>
        <v>95465834.120000035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2022-12-20T19:26:46Z</dcterms:created>
  <dcterms:modified xsi:type="dcterms:W3CDTF">2022-12-20T19:26:56Z</dcterms:modified>
</cp:coreProperties>
</file>