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uevas\Desktop\MIS DOCUMENTOSV\Planif Depto 21\2023 Pnaif Depto\DIGEPRES 23\Trimestre 2 - 23\"/>
    </mc:Choice>
  </mc:AlternateContent>
  <bookViews>
    <workbookView xWindow="-120" yWindow="-120" windowWidth="20730" windowHeight="11160" tabRatio="715"/>
  </bookViews>
  <sheets>
    <sheet name="TRIMESTRE 1 2023" sheetId="1" r:id="rId1"/>
  </sheets>
  <externalReferences>
    <externalReference r:id="rId2"/>
  </externalReferences>
  <definedNames>
    <definedName name="_xlnm.Print_Area" localSheetId="0">'TRIMESTRE 1 2023'!$A$1:$J$61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29" i="1"/>
  <c r="I30" i="1"/>
  <c r="I31" i="1"/>
  <c r="I29" i="1"/>
  <c r="C16" i="1" l="1"/>
  <c r="I25" i="1" l="1"/>
</calcChain>
</file>

<file path=xl/sharedStrings.xml><?xml version="1.0" encoding="utf-8"?>
<sst xmlns="http://schemas.openxmlformats.org/spreadsheetml/2006/main" count="97" uniqueCount="86">
  <si>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</si>
  <si>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</si>
  <si>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</si>
  <si>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</si>
  <si>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</si>
  <si>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</si>
  <si>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</si>
  <si>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</si>
  <si>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</si>
  <si>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</si>
  <si>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</si>
  <si>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</si>
  <si>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</si>
  <si>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</si>
  <si>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</si>
  <si>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</si>
  <si>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</si>
  <si>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</si>
  <si>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</si>
  <si>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</si>
  <si>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</si>
  <si>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</si>
  <si>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</si>
  <si>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</si>
  <si>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</si>
  <si>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</si>
  <si>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</si>
  <si>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</si>
  <si>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</si>
  <si>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</si>
  <si>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</si>
  <si>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</si>
  <si>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</si>
  <si>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</si>
  <si>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</si>
  <si>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</si>
  <si>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</si>
  <si>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</si>
  <si>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</si>
  <si>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</si>
  <si>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</si>
  <si>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</si>
  <si>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</si>
  <si>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</si>
  <si>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</si>
  <si>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</si>
  <si>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</si>
  <si>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</si>
  <si>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</si>
  <si>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</si>
  <si>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</si>
  <si>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</si>
  <si>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</si>
  <si>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</si>
  <si>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</si>
  <si>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</si>
  <si>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</si>
  <si>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</si>
  <si>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</si>
  <si>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</si>
  <si>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</si>
  <si>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</si>
  <si>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</si>
  <si>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</si>
  <si>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</si>
  <si>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</si>
  <si>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</si>
  <si>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</si>
  <si>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</si>
  <si>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</si>
  <si>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</si>
  <si>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</si>
  <si>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</si>
  <si>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</si>
  <si>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</si>
  <si>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</si>
  <si>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</si>
  <si>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</si>
  <si>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trimestral de las Metas Físicas-Financieras Abril-Junio 2023</t>
  </si>
  <si>
    <t xml:space="preserve">Durante este trimestre se logró generar cuatro tecnologías de cinco programadas:
1) Se encontró que seis (6) cepas de Trichoderma: cuatro de la especie T. harzianum, una de T. viride, y una de T. asperelloides no fueron efectivas en el control del nematodo Helicotylenchus multicinctus en plantas de banano cultivadas en macetas en vivero, las cuales fueron inoculadas con 500 nematodos/planta.
2) Se logró determinar la viabilidad de uso de los materiales de fibras de coco y ceniza de arroz como sustratos para la producción de pimiento morrón en invernaderos.                                                                                                                                                                                                   3) Mantenimiento del banco de germoplasma (jardín clonal) de coco en la Estación Experimental Bani y Palo Alto, Barahona.                                                                                                                                                                                                                                                                   4)  Efecto antihelmíntico in vivo de extractos hidroalcohólicos de Pimenta racemosa var. ozua y de Simarouba berteroana y del aceite esencial de la P. racemosa var. ozua en caprinos de Las Tablas, Peravia, República Dominicana
</t>
  </si>
  <si>
    <t>Las metas físicas fueron logradas en el 80%, con un desvío de un  20%, el mismo debido a una tecnología no lograda, por los efectos de la situación climátológica que se ha experimentado en el país en este año. Las metas  financieras se ejecutaron en un 59.43%, con un desvío de 40.57% a causa de algunas compras que no se hicieron por la tecnología no generada y procesos de compras iniciados que no pudieron ser concluidos en el trimestre.</t>
  </si>
  <si>
    <t xml:space="preserve">En este trimestre, se cumplieron cuatro tecnologías de cinco que fueron programadas:
1) Validación de tecnología para la producción de ajo en la estación Constanza.
2) Validación de tecnología para la producción de plántulas de cacao en la estación Mata Larga.
3) Validación de tecnoligía de manejo y alimentacion del modulo cunicola de la Estación Experimental Pedro Brand                              4)Validación de tecnoligía de manejo y alimentacion en los modulos de Bovinos de doble proposito
</t>
  </si>
  <si>
    <t xml:space="preserve"> Las metas físicas se cumplieron en un 80%, con un desvío de 20%. Esto debido a que una de las cinco tecnologías programadas, no fue posible completarla aún por problema surgidos con la preparación de un terreno. Las financieras se cumplieron en un 91.47%, con un desvío de 8.53% por debajo  de lo presupuestado porque hubo procesos no iniciados por la meta física no realizada.</t>
  </si>
  <si>
    <t xml:space="preserve">Se programaron 315 beneficiarios y se logró impactar a 527 beneficiarios (Técnicos, Productores, Asociaciones, Estudiantes, organizaciones públicas y privadas). 442 participaron en actividades de transferencia, días de campo, visitas guiadas a Estaciones experimentales.
85 se beneficiaron de diferentes servicios de laboratorios de microbiología y físico – químicos de suelos, aguas y foliares, diagnósticos de plagas y enfermedades y caracterización físico química de frutos. Un total de 310 muestras de material vegetativo, suelo y frutos.
</t>
  </si>
  <si>
    <t xml:space="preserve">La meta programada para este periodo fue 315 productores y técnicos que acceden a los servicios del IDIAF y el resultado fue de 527, lo que representa un cumplimiento de meta de un 166.35%, para un desvío  de un 66% por encima de lo planificado. Esto se debió al interés que han estado mostrando los ciudadanos por conocer las diversas tecnologías genradas por el IDIAF en el sector agrícola y estudiantes motivados en ver en la práctica os conocimientos teóricos adquiridos en las aulas.  Por otro lado, la ejecución financiera fue de un 8.98%, con un desvío por debajo del un 91.02%, esto por compras que están proceso de pago, algunas adqusisiones que por su naturaleza, no se ha podido identificar el proveedor que cumpla con los requerimientos del estado.Las metas físicas se han podido ejecutar, porque han sido visitas a nuestras instalaciones, anaíticas de las cuales se están utilizando con compras de reactivos del finales del año pasado y otras que son parte de los proyectos de investigación que se ejecutan en el IDIAF. </t>
  </si>
  <si>
    <t xml:space="preserve"> -Mejorar en la programación de las metas físicas y financieras tomando en consideración los períodos del año y el historial del comportamiento del flujo de los procesos administrativos y técnicos.
-Fortalecer los conocimientos de los procedimientos para la compra de algunos bienes o servicios que son requeridos para la operatividad institucional acorde a sus características, que requiere de consultores especializados, contratación de obreros adicionales a los fijos para el desempeño de labores de campo.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</si>
</sst>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165" fontId="18"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18" fillId="0" borderId="28" xfId="0" applyNumberFormat="1" applyFont="1" applyBorder="1" applyAlignment="1" applyProtection="1">
      <alignment horizontal="right" vertical="center" wrapText="1" readingOrder="1"/>
      <protection locked="0"/>
    </xf>
    <xf numFmtId="165" fontId="18" fillId="0" borderId="28" xfId="0" applyNumberFormat="1" applyFont="1" applyBorder="1" applyAlignment="1" applyProtection="1">
      <alignment horizontal="center" vertical="center" wrapText="1"/>
      <protection locked="0"/>
    </xf>
    <xf numFmtId="165" fontId="18" fillId="0" borderId="28" xfId="0" applyNumberFormat="1" applyFont="1" applyBorder="1" applyAlignment="1">
      <alignment horizontal="center" vertical="center" wrapText="1"/>
    </xf>
    <xf numFmtId="10" fontId="18" fillId="8" borderId="28" xfId="2" applyNumberFormat="1" applyFont="1" applyFill="1" applyBorder="1" applyAlignment="1" applyProtection="1">
      <alignment horizontal="center" vertical="center" wrapText="1" readingOrder="1"/>
    </xf>
    <xf numFmtId="167" fontId="18" fillId="8" borderId="24" xfId="0" applyNumberFormat="1" applyFont="1" applyFill="1" applyBorder="1" applyAlignment="1">
      <alignment horizontal="center" vertical="center" wrapText="1" readingOrder="1"/>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0"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twoCellAnchor editAs="oneCell">
    <xdr:from>
      <xdr:col>4</xdr:col>
      <xdr:colOff>819149</xdr:colOff>
      <xdr:row>55</xdr:row>
      <xdr:rowOff>99146</xdr:rowOff>
    </xdr:from>
    <xdr:to>
      <xdr:col>6</xdr:col>
      <xdr:colOff>509396</xdr:colOff>
      <xdr:row>57</xdr:row>
      <xdr:rowOff>180975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4" y="23873546"/>
          <a:ext cx="1385697" cy="462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Tabla1334[[#This Row],[Física 
(E)]]/Tabla1334[[#This Row],[Física
(C)]]</calculatedColumnFormula>
    </tableColumn>
    <tableColumn id="8" name="Financiero _x000a_(%) _x000a_H=F/D" dataDxfId="0">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Normal="120" zoomScaleSheetLayoutView="100" workbookViewId="0">
      <selection activeCell="I56" sqref="I56"/>
    </sheetView>
  </sheetViews>
  <sheetFormatPr baseColWidth="10" defaultRowHeight="15" x14ac:dyDescent="0.25"/>
  <cols>
    <col min="1" max="1" width="23" style="10" customWidth="1"/>
    <col min="2" max="2" width="13.7109375" style="10" customWidth="1"/>
    <col min="3" max="9" width="12.7109375" style="10" customWidth="1"/>
    <col min="10" max="10" width="12.42578125" style="10" customWidth="1"/>
  </cols>
  <sheetData>
    <row r="1" spans="1:10" ht="21.75" thickBot="1" x14ac:dyDescent="0.3">
      <c r="A1" s="1"/>
      <c r="B1" s="38" t="s">
        <v>78</v>
      </c>
      <c r="C1" s="39"/>
      <c r="D1" s="39"/>
      <c r="E1" s="39"/>
      <c r="F1" s="39"/>
      <c r="G1" s="39"/>
      <c r="H1" s="39"/>
      <c r="I1" s="39"/>
      <c r="J1" s="40"/>
    </row>
    <row r="2" spans="1:10" ht="21.75" thickBot="1" x14ac:dyDescent="0.3">
      <c r="A2" s="2"/>
      <c r="B2" s="41" t="s">
        <v>0</v>
      </c>
      <c r="C2" s="42"/>
      <c r="D2" s="41" t="s">
        <v>1</v>
      </c>
      <c r="E2" s="42"/>
      <c r="F2" s="42"/>
      <c r="G2" s="42"/>
      <c r="H2" s="43"/>
      <c r="I2" s="3" t="s">
        <v>2</v>
      </c>
      <c r="J2" s="4" t="s">
        <v>3</v>
      </c>
    </row>
    <row r="3" spans="1:10" ht="21.75" thickBot="1" x14ac:dyDescent="0.3">
      <c r="A3" s="5"/>
      <c r="B3" s="44" t="s">
        <v>4</v>
      </c>
      <c r="C3" s="45"/>
      <c r="D3" s="44"/>
      <c r="E3" s="45"/>
      <c r="F3" s="45"/>
      <c r="G3" s="45"/>
      <c r="H3" s="46"/>
      <c r="I3" s="6"/>
      <c r="J3" s="7"/>
    </row>
    <row r="4" spans="1:10" x14ac:dyDescent="0.25">
      <c r="A4" s="47"/>
      <c r="B4" s="48"/>
      <c r="C4" s="48"/>
      <c r="D4" s="34"/>
      <c r="E4" s="34"/>
      <c r="F4" s="34"/>
      <c r="G4" s="34"/>
      <c r="H4" s="34"/>
      <c r="I4" s="48"/>
      <c r="J4" s="49"/>
    </row>
    <row r="5" spans="1:10" ht="3" customHeight="1" x14ac:dyDescent="0.25">
      <c r="A5" s="50"/>
      <c r="B5" s="51"/>
      <c r="C5" s="51"/>
      <c r="D5" s="51"/>
      <c r="E5" s="51"/>
      <c r="F5" s="51"/>
      <c r="G5" s="51"/>
      <c r="H5" s="51"/>
      <c r="I5" s="51"/>
      <c r="J5" s="52"/>
    </row>
    <row r="6" spans="1:10" ht="15.75" x14ac:dyDescent="0.25">
      <c r="A6" s="53" t="s">
        <v>5</v>
      </c>
      <c r="B6" s="54"/>
      <c r="C6" s="54"/>
      <c r="D6" s="54"/>
      <c r="E6" s="54"/>
      <c r="F6" s="54"/>
      <c r="G6" s="54"/>
      <c r="H6" s="54"/>
      <c r="I6" s="54"/>
      <c r="J6" s="55"/>
    </row>
    <row r="7" spans="1:10" ht="15.75" x14ac:dyDescent="0.25">
      <c r="A7" s="56" t="s">
        <v>6</v>
      </c>
      <c r="B7" s="57"/>
      <c r="C7" s="57"/>
      <c r="D7" s="57"/>
      <c r="E7" s="57"/>
      <c r="F7" s="57"/>
      <c r="G7" s="57"/>
      <c r="H7" s="57"/>
      <c r="I7" s="57"/>
      <c r="J7" s="58"/>
    </row>
    <row r="8" spans="1:10" x14ac:dyDescent="0.25">
      <c r="A8" s="8" t="s">
        <v>7</v>
      </c>
      <c r="B8" s="35" t="s">
        <v>8</v>
      </c>
      <c r="C8" s="36"/>
      <c r="D8" s="36"/>
      <c r="E8" s="36"/>
      <c r="F8" s="36"/>
      <c r="G8" s="36"/>
      <c r="H8" s="36"/>
      <c r="I8" s="36"/>
      <c r="J8" s="37"/>
    </row>
    <row r="9" spans="1:10" ht="15" customHeight="1" x14ac:dyDescent="0.25">
      <c r="A9" s="9" t="s">
        <v>9</v>
      </c>
      <c r="B9" s="35" t="s">
        <v>10</v>
      </c>
      <c r="C9" s="36"/>
      <c r="D9" s="36"/>
      <c r="E9" s="36"/>
      <c r="F9" s="36"/>
      <c r="G9" s="36"/>
      <c r="H9" s="36"/>
      <c r="I9" s="36"/>
      <c r="J9" s="37"/>
    </row>
    <row r="10" spans="1:10" x14ac:dyDescent="0.25">
      <c r="A10" s="9" t="s">
        <v>11</v>
      </c>
      <c r="B10" s="35" t="s">
        <v>12</v>
      </c>
      <c r="C10" s="36"/>
      <c r="D10" s="36"/>
      <c r="E10" s="36"/>
      <c r="F10" s="36"/>
      <c r="G10" s="36"/>
      <c r="H10" s="36"/>
      <c r="I10" s="36"/>
      <c r="J10" s="37"/>
    </row>
    <row r="11" spans="1:10" ht="31.5" customHeight="1" x14ac:dyDescent="0.25">
      <c r="A11" s="8" t="s">
        <v>13</v>
      </c>
      <c r="B11" s="59" t="s">
        <v>14</v>
      </c>
      <c r="C11" s="59"/>
      <c r="D11" s="59"/>
      <c r="E11" s="59"/>
      <c r="F11" s="59"/>
      <c r="G11" s="59"/>
      <c r="H11" s="59"/>
      <c r="I11" s="59"/>
      <c r="J11" s="60"/>
    </row>
    <row r="12" spans="1:10" ht="27.75" customHeight="1" x14ac:dyDescent="0.25">
      <c r="A12" s="8" t="s">
        <v>15</v>
      </c>
      <c r="B12" s="59" t="s">
        <v>16</v>
      </c>
      <c r="C12" s="59"/>
      <c r="D12" s="59"/>
      <c r="E12" s="59"/>
      <c r="F12" s="59"/>
      <c r="G12" s="59"/>
      <c r="H12" s="59"/>
      <c r="I12" s="59"/>
      <c r="J12" s="60"/>
    </row>
    <row r="13" spans="1:10" ht="15.75" x14ac:dyDescent="0.25">
      <c r="A13" s="53" t="s">
        <v>17</v>
      </c>
      <c r="B13" s="54"/>
      <c r="C13" s="54"/>
      <c r="D13" s="54"/>
      <c r="E13" s="54"/>
      <c r="F13" s="54"/>
      <c r="G13" s="54"/>
      <c r="H13" s="54"/>
      <c r="I13" s="54"/>
      <c r="J13" s="55"/>
    </row>
    <row r="14" spans="1:10" ht="42.75" customHeight="1" x14ac:dyDescent="0.25">
      <c r="A14" s="8" t="s">
        <v>18</v>
      </c>
      <c r="B14" s="11">
        <v>3</v>
      </c>
      <c r="C14" s="61" t="s">
        <v>75</v>
      </c>
      <c r="D14" s="62"/>
      <c r="E14" s="62"/>
      <c r="F14" s="62"/>
      <c r="G14" s="62"/>
      <c r="H14" s="62"/>
      <c r="I14" s="62"/>
      <c r="J14" s="62"/>
    </row>
    <row r="15" spans="1:10" ht="26.25" customHeight="1" x14ac:dyDescent="0.25">
      <c r="A15" s="8" t="s">
        <v>19</v>
      </c>
      <c r="B15" s="12">
        <v>3.5</v>
      </c>
      <c r="C15" s="61" t="s">
        <v>76</v>
      </c>
      <c r="D15" s="62"/>
      <c r="E15" s="62"/>
      <c r="F15" s="62"/>
      <c r="G15" s="62"/>
      <c r="H15" s="62"/>
      <c r="I15" s="62"/>
      <c r="J15" s="62"/>
    </row>
    <row r="16" spans="1:10" ht="27" customHeight="1" x14ac:dyDescent="0.25">
      <c r="A16" s="8" t="s">
        <v>20</v>
      </c>
      <c r="B16" s="13" t="s">
        <v>21</v>
      </c>
      <c r="C16" s="61"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62"/>
      <c r="E16" s="62"/>
      <c r="F16" s="62"/>
      <c r="G16" s="62"/>
      <c r="H16" s="62"/>
      <c r="I16" s="62"/>
      <c r="J16" s="62"/>
    </row>
    <row r="17" spans="1:10" ht="15.75" x14ac:dyDescent="0.25">
      <c r="A17" s="53" t="s">
        <v>22</v>
      </c>
      <c r="B17" s="54"/>
      <c r="C17" s="54"/>
      <c r="D17" s="54"/>
      <c r="E17" s="54"/>
      <c r="F17" s="54"/>
      <c r="G17" s="54"/>
      <c r="H17" s="54"/>
      <c r="I17" s="54"/>
      <c r="J17" s="55"/>
    </row>
    <row r="18" spans="1:10" ht="29.25" customHeight="1" x14ac:dyDescent="0.25">
      <c r="A18" s="8" t="s">
        <v>23</v>
      </c>
      <c r="B18" s="59" t="s">
        <v>24</v>
      </c>
      <c r="C18" s="59"/>
      <c r="D18" s="59"/>
      <c r="E18" s="59"/>
      <c r="F18" s="59"/>
      <c r="G18" s="59"/>
      <c r="H18" s="59"/>
      <c r="I18" s="59"/>
      <c r="J18" s="60"/>
    </row>
    <row r="19" spans="1:10" ht="33" customHeight="1" x14ac:dyDescent="0.25">
      <c r="A19" s="14" t="s">
        <v>25</v>
      </c>
      <c r="B19" s="59" t="s">
        <v>26</v>
      </c>
      <c r="C19" s="59"/>
      <c r="D19" s="59"/>
      <c r="E19" s="59"/>
      <c r="F19" s="59"/>
      <c r="G19" s="59"/>
      <c r="H19" s="59"/>
      <c r="I19" s="59"/>
      <c r="J19" s="60"/>
    </row>
    <row r="20" spans="1:10" ht="34.5" customHeight="1" x14ac:dyDescent="0.25">
      <c r="A20" s="14" t="s">
        <v>27</v>
      </c>
      <c r="B20" s="59" t="s">
        <v>28</v>
      </c>
      <c r="C20" s="59"/>
      <c r="D20" s="59"/>
      <c r="E20" s="59"/>
      <c r="F20" s="59"/>
      <c r="G20" s="59"/>
      <c r="H20" s="59"/>
      <c r="I20" s="59"/>
      <c r="J20" s="60"/>
    </row>
    <row r="21" spans="1:10" ht="59.25" customHeight="1" x14ac:dyDescent="0.25">
      <c r="A21" s="14" t="s">
        <v>29</v>
      </c>
      <c r="B21" s="59" t="s">
        <v>30</v>
      </c>
      <c r="C21" s="59"/>
      <c r="D21" s="59"/>
      <c r="E21" s="59"/>
      <c r="F21" s="59"/>
      <c r="G21" s="59"/>
      <c r="H21" s="59"/>
      <c r="I21" s="59"/>
      <c r="J21" s="60"/>
    </row>
    <row r="22" spans="1:10" ht="15.75" x14ac:dyDescent="0.25">
      <c r="A22" s="53" t="s">
        <v>31</v>
      </c>
      <c r="B22" s="54"/>
      <c r="C22" s="54"/>
      <c r="D22" s="54"/>
      <c r="E22" s="54"/>
      <c r="F22" s="54"/>
      <c r="G22" s="54"/>
      <c r="H22" s="54"/>
      <c r="I22" s="54"/>
      <c r="J22" s="55"/>
    </row>
    <row r="23" spans="1:10" ht="15.75" x14ac:dyDescent="0.25">
      <c r="A23" s="56" t="s">
        <v>32</v>
      </c>
      <c r="B23" s="57"/>
      <c r="C23" s="57"/>
      <c r="D23" s="57"/>
      <c r="E23" s="57"/>
      <c r="F23" s="57"/>
      <c r="G23" s="57"/>
      <c r="H23" s="57"/>
      <c r="I23" s="57"/>
      <c r="J23" s="58"/>
    </row>
    <row r="24" spans="1:10" ht="15" customHeight="1" x14ac:dyDescent="0.25">
      <c r="A24" s="63" t="s">
        <v>33</v>
      </c>
      <c r="B24" s="64"/>
      <c r="C24" s="65" t="s">
        <v>34</v>
      </c>
      <c r="D24" s="66"/>
      <c r="E24" s="66"/>
      <c r="F24" s="66" t="s">
        <v>35</v>
      </c>
      <c r="G24" s="66"/>
      <c r="H24" s="64"/>
      <c r="I24" s="65" t="s">
        <v>36</v>
      </c>
      <c r="J24" s="67"/>
    </row>
    <row r="25" spans="1:10" x14ac:dyDescent="0.25">
      <c r="A25" s="68">
        <v>341967148</v>
      </c>
      <c r="B25" s="69"/>
      <c r="C25" s="70">
        <v>404118884.79000002</v>
      </c>
      <c r="D25" s="71"/>
      <c r="E25" s="72"/>
      <c r="F25" s="73">
        <v>161118127.74000001</v>
      </c>
      <c r="G25" s="74"/>
      <c r="H25" s="75"/>
      <c r="I25" s="76">
        <f>IF(A25&gt;0,F25/C25,0)</f>
        <v>0.39868992468323988</v>
      </c>
      <c r="J25" s="77"/>
    </row>
    <row r="26" spans="1:10" ht="15.75" x14ac:dyDescent="0.25">
      <c r="A26" s="56" t="s">
        <v>37</v>
      </c>
      <c r="B26" s="57"/>
      <c r="C26" s="57"/>
      <c r="D26" s="57"/>
      <c r="E26" s="57"/>
      <c r="F26" s="57"/>
      <c r="G26" s="57"/>
      <c r="H26" s="57"/>
      <c r="I26" s="57"/>
      <c r="J26" s="58"/>
    </row>
    <row r="27" spans="1:10" x14ac:dyDescent="0.25">
      <c r="A27" s="15"/>
      <c r="B27"/>
      <c r="C27" s="78" t="s">
        <v>65</v>
      </c>
      <c r="D27" s="79"/>
      <c r="E27" s="80" t="s">
        <v>38</v>
      </c>
      <c r="F27" s="79"/>
      <c r="G27" s="80" t="s">
        <v>39</v>
      </c>
      <c r="H27" s="80"/>
      <c r="I27" s="80" t="s">
        <v>40</v>
      </c>
      <c r="J27" s="81"/>
    </row>
    <row r="28" spans="1:10" ht="38.25" x14ac:dyDescent="0.25">
      <c r="A28" s="16" t="s">
        <v>41</v>
      </c>
      <c r="B28" s="17" t="s">
        <v>42</v>
      </c>
      <c r="C28" s="17" t="s">
        <v>43</v>
      </c>
      <c r="D28" s="17" t="s">
        <v>44</v>
      </c>
      <c r="E28" s="17" t="s">
        <v>45</v>
      </c>
      <c r="F28" s="17" t="s">
        <v>46</v>
      </c>
      <c r="G28" s="17" t="s">
        <v>47</v>
      </c>
      <c r="H28" s="17" t="s">
        <v>48</v>
      </c>
      <c r="I28" s="17" t="s">
        <v>49</v>
      </c>
      <c r="J28" s="18" t="s">
        <v>50</v>
      </c>
    </row>
    <row r="29" spans="1:10" ht="36" x14ac:dyDescent="0.25">
      <c r="A29" s="19" t="s">
        <v>51</v>
      </c>
      <c r="B29" s="20" t="s">
        <v>52</v>
      </c>
      <c r="C29" s="21">
        <v>15</v>
      </c>
      <c r="D29" s="25">
        <v>161785987.03</v>
      </c>
      <c r="E29" s="21">
        <v>5</v>
      </c>
      <c r="F29" s="25">
        <v>50032686.43</v>
      </c>
      <c r="G29" s="26">
        <v>4</v>
      </c>
      <c r="H29" s="25">
        <v>29735057.350000001</v>
      </c>
      <c r="I29" s="28">
        <f>Tabla1334[[#This Row],[Física 
(E)]]/Tabla1334[[#This Row],[Física
(C)]]</f>
        <v>0.8</v>
      </c>
      <c r="J29" s="29">
        <f>Tabla1334[[#This Row],[Financiera 
 (F)]]/Tabla1334[[#This Row],[Financiera
(D)]]</f>
        <v>0.59431262783784133</v>
      </c>
    </row>
    <row r="30" spans="1:10" ht="36" x14ac:dyDescent="0.25">
      <c r="A30" s="19" t="s">
        <v>53</v>
      </c>
      <c r="B30" s="20" t="s">
        <v>54</v>
      </c>
      <c r="C30" s="21">
        <v>34</v>
      </c>
      <c r="D30" s="25">
        <v>52093786</v>
      </c>
      <c r="E30" s="21">
        <v>5</v>
      </c>
      <c r="F30" s="25">
        <v>12512263.33</v>
      </c>
      <c r="G30" s="26">
        <v>4</v>
      </c>
      <c r="H30" s="25">
        <v>11444638.98</v>
      </c>
      <c r="I30" s="28">
        <f>Tabla1334[[#This Row],[Física 
(E)]]/Tabla1334[[#This Row],[Física
(C)]]</f>
        <v>0.8</v>
      </c>
      <c r="J30" s="29">
        <f>Tabla1334[[#This Row],[Financiera 
 (F)]]/Tabla1334[[#This Row],[Financiera
(D)]]</f>
        <v>0.91467376270444911</v>
      </c>
    </row>
    <row r="31" spans="1:10" ht="60" x14ac:dyDescent="0.25">
      <c r="A31" s="19" t="s">
        <v>55</v>
      </c>
      <c r="B31" s="20" t="s">
        <v>56</v>
      </c>
      <c r="C31" s="21">
        <v>1371</v>
      </c>
      <c r="D31" s="25">
        <v>24980965.050000001</v>
      </c>
      <c r="E31" s="21">
        <v>315</v>
      </c>
      <c r="F31" s="25">
        <v>14353683.050000001</v>
      </c>
      <c r="G31" s="27">
        <v>524</v>
      </c>
      <c r="H31" s="25">
        <v>1289320.81</v>
      </c>
      <c r="I31" s="28">
        <f>Tabla1334[[#This Row],[Física 
(E)]]/Tabla1334[[#This Row],[Física
(C)]]</f>
        <v>1.6634920634920636</v>
      </c>
      <c r="J31" s="29">
        <f>Tabla1334[[#This Row],[Financiera 
 (F)]]/Tabla1334[[#This Row],[Financiera
(D)]]</f>
        <v>8.982508569464337E-2</v>
      </c>
    </row>
    <row r="32" spans="1:10" ht="15.75" x14ac:dyDescent="0.25">
      <c r="A32" s="53" t="s">
        <v>57</v>
      </c>
      <c r="B32" s="54"/>
      <c r="C32" s="54"/>
      <c r="D32" s="54"/>
      <c r="E32" s="54"/>
      <c r="F32" s="54"/>
      <c r="G32" s="54"/>
      <c r="H32" s="54"/>
      <c r="I32" s="54"/>
      <c r="J32" s="55"/>
    </row>
    <row r="33" spans="1:10" ht="15.75" x14ac:dyDescent="0.25">
      <c r="A33" s="56" t="s">
        <v>58</v>
      </c>
      <c r="B33" s="57"/>
      <c r="C33" s="57"/>
      <c r="D33" s="57"/>
      <c r="E33" s="57"/>
      <c r="F33" s="57"/>
      <c r="G33" s="57"/>
      <c r="H33" s="57"/>
      <c r="I33" s="57"/>
      <c r="J33" s="58"/>
    </row>
    <row r="34" spans="1:10" ht="15" customHeight="1" x14ac:dyDescent="0.25">
      <c r="A34" s="22" t="s">
        <v>59</v>
      </c>
      <c r="B34" s="59" t="s">
        <v>51</v>
      </c>
      <c r="C34" s="59"/>
      <c r="D34" s="59"/>
      <c r="E34" s="59"/>
      <c r="F34" s="59"/>
      <c r="G34" s="59"/>
      <c r="H34" s="59"/>
      <c r="I34" s="59"/>
      <c r="J34" s="60"/>
    </row>
    <row r="35" spans="1:10" ht="58.5" customHeight="1" x14ac:dyDescent="0.25">
      <c r="A35" s="22" t="s">
        <v>60</v>
      </c>
      <c r="B35" s="59" t="s">
        <v>66</v>
      </c>
      <c r="C35" s="59"/>
      <c r="D35" s="59"/>
      <c r="E35" s="59"/>
      <c r="F35" s="59"/>
      <c r="G35" s="59"/>
      <c r="H35" s="59"/>
      <c r="I35" s="59"/>
      <c r="J35" s="60"/>
    </row>
    <row r="36" spans="1:10" ht="168.75" customHeight="1" x14ac:dyDescent="0.25">
      <c r="A36" s="22" t="s">
        <v>61</v>
      </c>
      <c r="B36" s="84" t="s">
        <v>79</v>
      </c>
      <c r="C36" s="84"/>
      <c r="D36" s="84"/>
      <c r="E36" s="84"/>
      <c r="F36" s="84"/>
      <c r="G36" s="84"/>
      <c r="H36" s="84"/>
      <c r="I36" s="84"/>
      <c r="J36" s="85"/>
    </row>
    <row r="37" spans="1:10" ht="57.75" customHeight="1" x14ac:dyDescent="0.25">
      <c r="A37" s="22" t="s">
        <v>62</v>
      </c>
      <c r="B37" s="84" t="s">
        <v>80</v>
      </c>
      <c r="C37" s="84"/>
      <c r="D37" s="84"/>
      <c r="E37" s="84"/>
      <c r="F37" s="84"/>
      <c r="G37" s="84"/>
      <c r="H37" s="84"/>
      <c r="I37" s="84"/>
      <c r="J37" s="85"/>
    </row>
    <row r="39" spans="1:10" ht="15" customHeight="1" x14ac:dyDescent="0.25">
      <c r="A39" s="22" t="s">
        <v>59</v>
      </c>
      <c r="B39" s="59" t="s">
        <v>53</v>
      </c>
      <c r="C39" s="59"/>
      <c r="D39" s="59"/>
      <c r="E39" s="59"/>
      <c r="F39" s="59"/>
      <c r="G39" s="59"/>
      <c r="H39" s="59"/>
      <c r="I39" s="59"/>
      <c r="J39" s="60"/>
    </row>
    <row r="40" spans="1:10" ht="57" customHeight="1" x14ac:dyDescent="0.25">
      <c r="A40" s="22" t="s">
        <v>60</v>
      </c>
      <c r="B40" s="59" t="s">
        <v>67</v>
      </c>
      <c r="C40" s="59"/>
      <c r="D40" s="59"/>
      <c r="E40" s="59"/>
      <c r="F40" s="59"/>
      <c r="G40" s="59"/>
      <c r="H40" s="59"/>
      <c r="I40" s="59"/>
      <c r="J40" s="60"/>
    </row>
    <row r="41" spans="1:10" ht="93" customHeight="1" x14ac:dyDescent="0.25">
      <c r="A41" s="22" t="s">
        <v>61</v>
      </c>
      <c r="B41" s="84" t="s">
        <v>81</v>
      </c>
      <c r="C41" s="84"/>
      <c r="D41" s="84"/>
      <c r="E41" s="84"/>
      <c r="F41" s="84"/>
      <c r="G41" s="84"/>
      <c r="H41" s="84"/>
      <c r="I41" s="84"/>
      <c r="J41" s="85"/>
    </row>
    <row r="42" spans="1:10" ht="59.25" customHeight="1" x14ac:dyDescent="0.25">
      <c r="A42" s="22" t="s">
        <v>62</v>
      </c>
      <c r="B42" s="84" t="s">
        <v>82</v>
      </c>
      <c r="C42" s="84"/>
      <c r="D42" s="84"/>
      <c r="E42" s="84"/>
      <c r="F42" s="84"/>
      <c r="G42" s="84"/>
      <c r="H42" s="84"/>
      <c r="I42" s="84"/>
      <c r="J42" s="85"/>
    </row>
    <row r="43" spans="1:10" ht="15" customHeight="1" x14ac:dyDescent="0.25">
      <c r="A43" s="22"/>
      <c r="B43" s="23"/>
      <c r="C43" s="23"/>
      <c r="D43" s="23"/>
      <c r="E43" s="23"/>
      <c r="F43" s="23"/>
      <c r="G43" s="23"/>
      <c r="H43" s="23"/>
      <c r="I43" s="23"/>
      <c r="J43" s="24"/>
    </row>
    <row r="44" spans="1:10" ht="15" customHeight="1" x14ac:dyDescent="0.25">
      <c r="A44" s="22" t="s">
        <v>59</v>
      </c>
      <c r="B44" s="59" t="s">
        <v>55</v>
      </c>
      <c r="C44" s="59"/>
      <c r="D44" s="59"/>
      <c r="E44" s="59"/>
      <c r="F44" s="59"/>
      <c r="G44" s="59"/>
      <c r="H44" s="59"/>
      <c r="I44" s="59"/>
      <c r="J44" s="60"/>
    </row>
    <row r="45" spans="1:10" ht="48" customHeight="1" x14ac:dyDescent="0.25">
      <c r="A45" s="22" t="s">
        <v>60</v>
      </c>
      <c r="B45" s="59" t="s">
        <v>68</v>
      </c>
      <c r="C45" s="59"/>
      <c r="D45" s="59"/>
      <c r="E45" s="59"/>
      <c r="F45" s="59"/>
      <c r="G45" s="59"/>
      <c r="H45" s="59"/>
      <c r="I45" s="59"/>
      <c r="J45" s="60"/>
    </row>
    <row r="46" spans="1:10" ht="113.25" customHeight="1" x14ac:dyDescent="0.25">
      <c r="A46" s="22" t="s">
        <v>61</v>
      </c>
      <c r="B46" s="82" t="s">
        <v>83</v>
      </c>
      <c r="C46" s="82"/>
      <c r="D46" s="82"/>
      <c r="E46" s="82"/>
      <c r="F46" s="82"/>
      <c r="G46" s="82"/>
      <c r="H46" s="82"/>
      <c r="I46" s="82"/>
      <c r="J46" s="83"/>
    </row>
    <row r="47" spans="1:10" ht="143.25" customHeight="1" x14ac:dyDescent="0.25">
      <c r="A47" s="22" t="s">
        <v>62</v>
      </c>
      <c r="B47" s="84" t="s">
        <v>84</v>
      </c>
      <c r="C47" s="84"/>
      <c r="D47" s="84"/>
      <c r="E47" s="84"/>
      <c r="F47" s="84"/>
      <c r="G47" s="84"/>
      <c r="H47" s="84"/>
      <c r="I47" s="84"/>
      <c r="J47" s="85"/>
    </row>
    <row r="48" spans="1:10" ht="27.75" customHeight="1" x14ac:dyDescent="0.25">
      <c r="A48" s="53" t="s">
        <v>63</v>
      </c>
      <c r="B48" s="54"/>
      <c r="C48" s="54"/>
      <c r="D48" s="54"/>
      <c r="E48" s="54"/>
      <c r="F48" s="54"/>
      <c r="G48" s="54"/>
      <c r="H48" s="54"/>
      <c r="I48" s="54"/>
      <c r="J48" s="55"/>
    </row>
    <row r="49" spans="1:10" ht="27.75" customHeight="1" x14ac:dyDescent="0.25">
      <c r="A49" s="86" t="s">
        <v>69</v>
      </c>
      <c r="B49" s="87"/>
      <c r="C49" s="87"/>
      <c r="D49" s="87"/>
      <c r="E49" s="87"/>
      <c r="F49" s="87"/>
      <c r="G49" s="87"/>
      <c r="H49" s="87"/>
      <c r="I49" s="87"/>
      <c r="J49" s="88"/>
    </row>
    <row r="50" spans="1:10" ht="71.25" customHeight="1" x14ac:dyDescent="0.25">
      <c r="A50" s="89" t="s">
        <v>85</v>
      </c>
      <c r="B50" s="90"/>
      <c r="C50" s="90"/>
      <c r="D50" s="90"/>
      <c r="E50" s="90"/>
      <c r="F50" s="90"/>
      <c r="G50" s="90"/>
      <c r="H50" s="90"/>
      <c r="I50" s="90"/>
      <c r="J50" s="91"/>
    </row>
    <row r="51" spans="1:10" x14ac:dyDescent="0.25">
      <c r="A51" s="23"/>
      <c r="B51" s="23"/>
      <c r="C51" s="23"/>
      <c r="D51" s="23"/>
      <c r="E51" s="23"/>
      <c r="F51" s="23"/>
      <c r="G51" s="23"/>
      <c r="H51" s="23"/>
      <c r="I51" s="23"/>
      <c r="J51" s="23"/>
    </row>
    <row r="52" spans="1:10" ht="15" customHeight="1" x14ac:dyDescent="0.25">
      <c r="A52" s="92" t="s">
        <v>64</v>
      </c>
      <c r="B52" s="92"/>
      <c r="C52" s="92"/>
      <c r="D52" s="92"/>
      <c r="E52" s="92"/>
      <c r="F52" s="92"/>
      <c r="G52" s="92"/>
      <c r="H52" s="92"/>
      <c r="I52" s="92"/>
      <c r="J52" s="92"/>
    </row>
    <row r="54" spans="1:10" x14ac:dyDescent="0.25">
      <c r="A54"/>
      <c r="B54"/>
      <c r="C54"/>
      <c r="D54"/>
      <c r="E54"/>
      <c r="F54"/>
      <c r="G54"/>
      <c r="H54"/>
      <c r="I54"/>
      <c r="J54"/>
    </row>
    <row r="55" spans="1:10" x14ac:dyDescent="0.25">
      <c r="A55" s="30" t="s">
        <v>70</v>
      </c>
      <c r="B55" s="30"/>
      <c r="C55" s="30"/>
      <c r="D55"/>
      <c r="E55" s="30" t="s">
        <v>71</v>
      </c>
      <c r="F55" s="30"/>
      <c r="G55" s="30"/>
      <c r="H55" s="30"/>
      <c r="I55"/>
      <c r="J55"/>
    </row>
    <row r="56" spans="1:10" x14ac:dyDescent="0.25">
      <c r="A56"/>
      <c r="B56"/>
      <c r="C56"/>
      <c r="E56"/>
      <c r="F56"/>
      <c r="G56"/>
      <c r="H56"/>
    </row>
    <row r="57" spans="1:10" x14ac:dyDescent="0.25">
      <c r="E57"/>
    </row>
    <row r="58" spans="1:10" x14ac:dyDescent="0.25">
      <c r="A58" s="31"/>
      <c r="B58" s="31"/>
      <c r="C58" s="31"/>
      <c r="E58" s="34"/>
      <c r="F58" s="34"/>
      <c r="G58" s="34"/>
      <c r="H58" s="34"/>
    </row>
    <row r="59" spans="1:10" x14ac:dyDescent="0.25">
      <c r="A59" s="32" t="s">
        <v>77</v>
      </c>
      <c r="B59" s="32"/>
      <c r="C59" s="32"/>
      <c r="E59" s="32" t="s">
        <v>72</v>
      </c>
      <c r="F59" s="32"/>
      <c r="G59" s="32"/>
      <c r="H59" s="32"/>
    </row>
    <row r="60" spans="1:10" x14ac:dyDescent="0.25">
      <c r="A60" s="33" t="s">
        <v>73</v>
      </c>
      <c r="B60" s="33"/>
      <c r="C60" s="33"/>
      <c r="E60" s="33" t="s">
        <v>74</v>
      </c>
      <c r="F60" s="33"/>
      <c r="G60" s="33"/>
      <c r="H60" s="33"/>
    </row>
  </sheetData>
  <mergeCells count="64">
    <mergeCell ref="B47:J47"/>
    <mergeCell ref="A48:J48"/>
    <mergeCell ref="A49:J49"/>
    <mergeCell ref="A50:J50"/>
    <mergeCell ref="A52:J52"/>
    <mergeCell ref="B46:J46"/>
    <mergeCell ref="A33:J33"/>
    <mergeCell ref="B34:J34"/>
    <mergeCell ref="B35:J35"/>
    <mergeCell ref="B36:J36"/>
    <mergeCell ref="B37:J37"/>
    <mergeCell ref="B39:J39"/>
    <mergeCell ref="B40:J40"/>
    <mergeCell ref="B41:J41"/>
    <mergeCell ref="B42:J42"/>
    <mergeCell ref="B44:J44"/>
    <mergeCell ref="B45:J45"/>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A55:C55"/>
    <mergeCell ref="A58:C58"/>
    <mergeCell ref="A59:C59"/>
    <mergeCell ref="A60:C60"/>
    <mergeCell ref="E55:H55"/>
    <mergeCell ref="E58:H58"/>
    <mergeCell ref="E59:H59"/>
    <mergeCell ref="E60:H60"/>
  </mergeCells>
  <dataValidations count="16">
    <dataValidation allowBlank="1" showInputMessage="1" showErrorMessage="1" prompt="Monto presupuestado para el producto" sqref="D28 F28:F31 H29 E29:E31 D30:D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5:J45 B35:J36 B40:J40"/>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Maria Cuevas</cp:lastModifiedBy>
  <cp:lastPrinted>2023-04-14T17:09:13Z</cp:lastPrinted>
  <dcterms:created xsi:type="dcterms:W3CDTF">2022-06-24T15:40:47Z</dcterms:created>
  <dcterms:modified xsi:type="dcterms:W3CDTF">2023-07-17T14:43:19Z</dcterms:modified>
</cp:coreProperties>
</file>