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15"/>
  </bookViews>
  <sheets>
    <sheet name="TRIMESTRE 1 2023" sheetId="1" r:id="rId1"/>
  </sheets>
  <externalReferences>
    <externalReference r:id="rId2"/>
  </externalReferences>
  <definedNames>
    <definedName name="_xlnm.Print_Area" localSheetId="0">'TRIMESTRE 1 2023'!$A$1:$J$31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1" i="1"/>
  <c r="J29" i="1"/>
  <c r="I30" i="1"/>
  <c r="I31" i="1"/>
  <c r="I29" i="1"/>
  <c r="C16" i="1" l="1"/>
  <c r="I25" i="1" l="1"/>
</calcChain>
</file>

<file path=xl/sharedStrings.xml><?xml version="1.0" encoding="utf-8"?>
<sst xmlns="http://schemas.openxmlformats.org/spreadsheetml/2006/main" count="97" uniqueCount="86">
  <si>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</si>
  <si>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</si>
  <si>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</si>
  <si>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</si>
  <si>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</si>
  <si>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</si>
  <si>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</si>
  <si>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</si>
  <si>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</si>
  <si>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</si>
  <si>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</si>
  <si>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</si>
  <si>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</si>
  <si>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</si>
  <si>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</si>
  <si>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</si>
  <si>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</si>
  <si>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</si>
  <si>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</si>
  <si>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</si>
  <si>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</si>
  <si>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</si>
  <si>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</si>
  <si>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</si>
  <si>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</si>
  <si>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</si>
  <si>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</si>
  <si>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</si>
  <si>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</si>
  <si>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</si>
  <si>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</si>
  <si>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</si>
  <si>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</si>
  <si>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</si>
  <si>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</si>
  <si>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</si>
  <si>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</si>
  <si>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</si>
  <si>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</si>
  <si>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</si>
  <si>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</si>
  <si>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</si>
  <si>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</si>
  <si>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</si>
  <si>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</si>
  <si>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</si>
  <si>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</si>
  <si>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</si>
  <si>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</si>
  <si>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</si>
  <si>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</si>
  <si>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</si>
  <si>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</si>
  <si>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</si>
  <si>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</si>
  <si>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</si>
  <si>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</si>
  <si>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</si>
  <si>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</si>
  <si>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</si>
  <si>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</si>
  <si>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</si>
  <si>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</si>
  <si>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</si>
  <si>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</si>
  <si>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</si>
  <si>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</si>
  <si>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</si>
  <si>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t>Elaborado por:</t>
  </si>
  <si>
    <t>Aprobado por:</t>
  </si>
  <si>
    <t xml:space="preserve">María Cuevas </t>
  </si>
  <si>
    <t>Analista de Planificación y Desarrollo</t>
  </si>
  <si>
    <t>Enc. Depto. Planificación y Desarrollo</t>
  </si>
  <si>
    <t xml:space="preserve">“Una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 </t>
  </si>
  <si>
    <t>Estructura productiva sectorial y territorialmente adecuada, integrada competitivamente a la economía global y que aprovecha las oportunidades del mercado local.</t>
  </si>
  <si>
    <t>Eduardo Fulcar Montero</t>
  </si>
  <si>
    <t>Informe de Evaluación Anual de las Metas Físicas-Financieras 2023</t>
  </si>
  <si>
    <t xml:space="preserve">Programación </t>
  </si>
  <si>
    <t xml:space="preserve">Ejecución </t>
  </si>
  <si>
    <t xml:space="preserve">En año 2023 se lograron 19 metas: 1) Seis cepas del hongo del género Trichoderma: cuatro de la especie T. harzianum, una de T. viride, y una de T. asperelloides no fueron efectivas en el control del nematodo Helicotylenchus multicinctus en plantas de banano cultivadas en macetas en vivero, las cuales fueron inoculadas con 500 nematodos/planta. Las cepas de Trichoderma fueron aplicadas a una concentración de 1 x 108 conidios/planta, en 5 ml de suspensión alrededor del sistema radicular, a los 15 días después del trasplante; y tres veces más cada 30 días. 
2) La ejecución física comprende la evaluación de la actividad antihelmíntica in vivo del extracto de hojas de Pimenta racemosa var. ozua en cabras de la estación experimental de Las Tablas, Baní.                                                                                                                                                                                                                                                         
3) Se encontró que seis (6) cepas de Trichoderma: cuatro de la especie T. harzianum, una de T. viride, y una de T. asperelloides no fueron efectivas en el control del nematodo Helicotylenchus multicinctus en plantas de banano cultivadas en macetas en vivero, las cuales fueron inoculadas con 500 nematodos/planta.
4) Se logró determinar la viabilidad de uso de los materiales de fibras de coco y ceniza de arroz como sustratos para la producción de pimiento morrón en invernaderos.                                                                                                                                                                                                                                                                                                             5) Mantenimiento del banco de germoplasma (jardín clonal) de coco en la Estación Experimental Bani y Palo Alto, Barahona.                                                                                                                                                                                                                                                                   6)  Efecto antihelmíntico in vivo de extractos hidroalcohólicos de Pimenta racemosa var. ozua y de Simarouba berteroana y del aceite esencial de la P. racemosa var. ozua en caprinos de Las Tablas, Peravia.
7) En estudio de caracterización de la cáscara de cacao molida se econtró: que las partículas de esta tiene un diámetro equivalente promedio de 1.85 mm;  la morfología de la superficie de las cáscaras de las mazorcas de cacao muestran una estructura irregular y un alto nivel de ordenamiento de las fibras; por lo que la cáscara del cacao podría ser de utilidad para su empleo como fuente fibrosa para diferentes industrias y un buen componente en la formulación de alimento animal.
8) Se encontró que los principales géneros de hongos fitopatógenos asociados a enfermedades en vegetales orientales en La Vega son: Fusarium, Colletotrichum, Alternaria, Corynespora, Bipolaris, Cladosporium , Cercospora, Curvularia, Pythium, Mucor, Pseudoperonospora, Botryodiplodia, Didymella y Rhizoctonia. El ají picante, la berenjena china y la vainita fueron los cultivos en los que se presentó la mayor incidencia de los géneros de hongos fitopatógenos.                                                                                                                                                                                      9) Identificación de hospederos resilientes con el uso de Famacha ©  como herramienta discriminante en la reducción de la resistencia a los antiparasitarios en ovinos y caprinos del CPA-IDIAF. Se han identificado parcialmente individuos sensibles, resistentes y resilientes en el modulo caprino lechero de la Estación Experimental Pedro Brand del CPA-IDIAF.                                                                                                                          10) Se evaluó la combinación de fibra de coco y ceniza de arroz como sustratos ecoamigables de bajo costo para la producción en invernaderos. Se determinó la viabilidad de uso de estos materiales para la producción de pimiento morrón en invernaderos. La combinación de Cocofiber 60% + Ceniza de cáscara de arroz 40% mostró resultados satisfactorios como sustrato para la producción de pimiento morrón en invernadero.                                                                                                                                                                                                                                                                   11) Se logró mantener el banco de germosplasma de plántulas de coco elites de 6- Alto del Atlántico, 7- Alto de Pacífico, 8-  Enano Malayo Verde, 9- Enano Malayo Amarillo 10- Chactemal, 11- Enano Verde Brasileño, esta instalado en EEFB y Palo Alto Barahona.                                                                   12) En estudio para la caracterización fisicoquímica de muestra de cáscara de cacao procedentes de fincas de las comunidades Mata Larga, Guiza y La Bajada, del municipio de San Francisco de Macorís, se determinó el porcentaje de cenizas, lignina, celulosa, hemicelulosa y holocelulosa; así como el contenido de metales (plomo, cadmio, calcio, magnesio, cobre, zinc, selenio y arsénico).                                                     13) Se encontró que los contenidos de metales pesados en las muestras analizadas están por debajo de los valores permitidos por las normas europeas para su empleo en formulaciones de alimento animal. Las características fisicoquímicas presentadas por la cáscara de cacao permiten concluir que estas son una alternativa viable como fuente de biomasa para su empleo como combustible; así como en el desarrollo de productos lignocelulósicos y en la formulación de alimento animal
14) En estudio de caracterización morfométrica de nematodos fitoparásitos obtenidos en muestreos realizados en plantaciones de banano de la provincia Valverde se determinó que las características de los nematodos estudiados guardan similitud con las especies Helicotylenchus multicinctus, Radopholus similis, Rotylenchulus reniformis y Pratylenchus coffeae.                                                              15) Identificados hospederos resilientes con el uso de Famacha ©  como herramienta discriminante en la reducción de la resistencia a los antiparasitarios en ovinos y caprinos del CPA-IDIAF. Se identificaron en muestreos sucesivos que entre un 25-29 % de los individuos corresponde a animales resilientes; entre un 43-45 % son resistentes y entre 27-28 % son animales sensibles a la infestación por Haemonchus contortus, en el módulo caprino lechero de la Estación Experimental Pedro Brand del CPA-IDIAF
16) Se encuentran en proceso de evaluación, 30 líneas de frijol rico en hierro, en la Estación Experimental Arroyo Loro, San Juan.                17) Identificación morfológica de los aislados de cepas nativas de hongos, bacterias y nematodos con capacidad biocontroladora, de  Metarhizium spp., Trichoderma spp., Paecilomyces spp., y   otras cepas están pendientes de identificar ( 25 %), en invernaderos.
18) Se determinó la distribución de los géneros y especies de los trips encontrándose que las dos especies más distribuidas son F. occidentalis y Thrips palvispinus. Mientras F. occidentalis ha sido reportado en todos los lugares muestreados, T. palvispinus solo ha sido hallado en San José de Ocoa, La Vega. Otra encontrada es Scirtothrips dorsalis solo en San José de Ocoa.                                                                                                                                                                                                               
19) Parcela demostrativa instalada del cultivar de coco, ´´Enano Malayo´, Estación Experimental de frutales, Bani, para definir la tecnología de manejo.                                                                                                                                                                                  </t>
  </si>
  <si>
    <t xml:space="preserve">Las metas físicas fueron logradas en el 126.67%, con un desvío por encima de lo ejecutado en el semestre de 26.67%.  Esto se debió a que se aprobaron tres proyectos de protección vegetal, que no tenían previsto generar tecnologías en este año, porque los mismos empezaron a ejecutarse en el mes de junio, pero se logró la generación tecnologías no planificadas (16,17, 18 y 19). Las metas  financieras se ejecutaron en un 87.59%, con un desvío de12.41% a causa de compras nos e completaron, como la de impresión de documentos de publicaciones de investigaciones porque los documentos no se fueron terminados para su impresión. Hubo unos videos presupuestados, que no se pudo hacer el pago con los fondos del presupuesto nacional, porque el requerimiento fue empezado tarde.  Compras de fertilizantes y productos fitosanitarios que se subieron al sistema de compras, pero quedaron desiertos. Esto no repercutó en las metas físicas, porque las mismas fueron apoyadas con fondos de los proyectos en ejecución.    </t>
  </si>
  <si>
    <r>
      <rPr>
        <sz val="11"/>
        <rFont val="Calibri"/>
        <family val="2"/>
        <scheme val="minor"/>
      </rPr>
      <t xml:space="preserve">En este año, se cumplieron 30 tecnologías de 34 que fueron programadas:
1) Validación de tecnología para la producción de ajo variedades Katin, Taiwán en la Eestación Constanza.
2) Validación de tecnología para la producción de plántulas de cacao en la estación Mata Larga.                                                                         3) Validación de tecnologías de manejo y alimentación en el módulo apícola de la Estación Experimental Pedro Brand.  
4) Tecnología de producción de semilla de calidad de guandul, variedad Arroyo Loro-IDIAF.   Se manejó riego, se hizo fertilización, control de malezas, plagas y se realizó la cosecha.  Estación Experimental Arroyo Loro fueron producidos 10.5 qq de semilla para apoyo al sector productivo.
5) Tecnología de producción de maíz.  Se manejó riego, se hizo fertilización, control de malezas, plagas y se realizó la cosecha.  Estación Experimental Azua. 2023.  Fueron producidos 200 qq de maíz.
6) Tecnología de producción de mango, variedad Keitt.  Se manejó riego, se hizo fertilización, control de malezas, plagas y se realizó la cosecha.  Estación Experimental Azua. 2023.
7) Validación de tecnología para la producción de la variedad ajo Don Persio en la Estación Constanza.                                                                                                   8) Validación de tecnologías de manejo y alimentación en dos unidades de producción e investigación.
- Modulo Caprino de la Estación Experimental Pedro Brand: se realizan investigaciones en alimentación y aspectos sanitarios. 
Otras de las actividades que se realizan en el módulo es la producción de machos de la raza Saanen  para productores pequeños y medianos.
9)La unidad de lechería especializada en la Estación Experimental Casa de Alto, Pimentel, donde:
Se realizaron actividades de control reproductivo y diagnóstico de gestación, manejo de ordeño y buenas prácticas de manejo del hato lechero de la estación                                                                                                                                                                                  
10) Validación de tecnología para la producción de ajo variedades Roselló y Morado en la estación Constanza.
11) Validación de tecnología para la producción de plántulas de cacao en la estación Mata Larga.                                                                         12) Validación de tecnologías de manejo y alimentación en el módulo apícola de la Estación Experimental Pedro Brand.  
13) Tecnología de producción de semilla de calidad de guandul, variedad Arroyo Loro-IDIAF.   Se manejó riego, se hizo fertilización, control de malezas, plagas y se realizó la cosecha.  Estación Experimental Arroyo Loro fueron producidos 10.5 qq de semilla para apoyo al sector productivo.
14) Tecnología de producción de maíz.  Se manejó riego, se hizo fertilización, control de malezas, plagas y se realizó la cosecha.  Estación Experimental Azua. 2023.  Fueron producidos 200 qq de maíz.
15) Tecnología de producción de mango, variedad Keitt.  Se manejó riego, se hizo fertilización, control de malezas, plagas y se realizó la cosecha.  Estación Experimental Azua. 2023.
16) Validación de tecnología para la producción de papa en la Estación Constanza.                                                                                                   17) Validación de tecnologías de manejo y alimentación en dos unidades de producción e investigación.
- Modulo Caprino de la Estación Experimental Pedro Brand: se realizan investigaciones en alimentación y aspectos sanitarios. 
Otras de las actividades que se realizan en el módulo es la producción de machos de la raza Saanen  para productores pequeños y medianos.
18)La unidad de lechería especializada en la Estación Experimental Casa de Alto, Pimentel, donde:
Se realizaron actividades de control reproductivo y diagnóstico de gestación, manejo de ordeño y buenas prácticas de manejo del hato lechero de la estación                                                                                                                                                                                    19 a 30) Validadas doce (12) tecnologías:  Tecnología para la producción de plantas de limón persa en túneles, libres de la enfermedad HLB.  Tecnología para la producción de plantas injertadas de frutales en vivero.  Tecnología para la producción de diferentes cultivos (guandul, mango, aguacate, banano y plátano).  Tecnología para la producción de hortalizas bajo el sistema de agricultura vertical.  Tecnología para la producción de huevos de gallina, de alevines, y de padrotes de ovinos en Baní y Neyba.         </t>
    </r>
    <r>
      <rPr>
        <sz val="11"/>
        <color theme="9"/>
        <rFont val="Calibri"/>
        <family val="2"/>
        <scheme val="minor"/>
      </rPr>
      <t xml:space="preserve">
</t>
    </r>
  </si>
  <si>
    <t xml:space="preserve">En este producto, 2253 beneficiarios (Técnicos, Productores individuales, asociaciones, estudiantes), fueron impactados con transferencia de tecnologías, a través de capacitaciones, visitas guiadas a las unidades productivas y acceso a servicios de laboratorio, material de siembra e intercambio en visitas a las estaciones experimentales del IDIAF.
1612 fueron beneficiados con la transferencia de tecnologías a través de las capacitaciones y visitas la Estaciones Experimentales en las diferentes temáticas de trabajo del IDIAF. 
358 de ellos se beneficiaron de resultados de análisis de laboratorio de floras y faunas brindados por los diferentes laboratorios de análisis de suelos, agua y diagnósticos de plagas y enfermedades, así como también 293 recibieron material de siembra  y pies de crías (Alevines de tilapia). </t>
  </si>
  <si>
    <t>La meta física del año se cumplió en un 164.33%, con un desvío por encima de 64.33% por encima de lo planificado. El desvío se debió a que el IDIAF tiene acuerdos de entrega de alevines y tilapias con CODOPESCA Y FEDA a productores asociados e individuales, y en la programación sólo se consideró en las metas a esas dos instituciones como beneficiarias, no obstante, hay registros del número de productores y asociaciones a quienes se les entregaron los pies de cría acuícolas. También debido al interés mostrado por los técnicos y productores a las actividades de transferencia de tecnologías realizados, a través de los proyectos que se ejecutan en el IDIAF con fondos competitivos de organizaciones financiadoras, además hubo  algunas actividades que no estaban previstas como la "Presentación y demostración de la operatividad de la maquinaria para la molinería de arroz (molino) donada por KIPA-KOPIA, cuya funcionabilidad para pequeños productores será validada en las condiciones de República Dominicana, también las visitas de los ciudadanos a conocer y aprender de las actividades que se realizan en el IDIAF, lo cual es algo díficil de ser exacto a la hora de planificar las meta. Con respecto a los resultados financieros, se ejecutó sólo un 36.55% de lo programado, pese a cumplirse las metas físicas por el aporte de los proyectos y la existenia de reactivos y otros materiales que fueron adquiridos anteriormente. El desvío financiero es de un 63.45%,  debido a  compras con las cuales se ha seguido teniendo incovenientes con encontar los proveedores del Estado, algunos procesos se declararon desiertos o no fueron bien instrumentados,  entre ellos compra de varios equipos, como jaulas y sus accesorios para animales,  instrumental para electroforesis, contenedores de sangre al vacío, equipos de toma de muestras, empacadora al vacío, instrumentos varios de toma de muestras y de analítica de animales). Otras solicitudes de compras para la realizaciín análisis de laboratorios solicitdos para muestras de animales, del proyecto SNIP 14188,  los proveedores no sometieron propuestas, quedando desiertas las licitaciones. Tambié los recursos previstos para elaboración de unas Guías de investigaciones no se concluyeron, porque los documentos, no fueron terminados.</t>
  </si>
  <si>
    <t xml:space="preserve"> Las metas físicas se cumplieron en un 88.24%, con un desvío de11.76 por debajo de los planificado. Esto debido a que tres de las 12 tecnologías programadas, no fue posible completarlas por problemas surgidos fruto de la condiciones climáticas que se han tenido este año. Las financieras se cumplieron en un 93.08%, con un desvío de 6.92%.   por debajo  de lo presupuestado.Hubo un proceso de compra de abonos y productos fitosanitarios que se cayó la adjudicación del mismo y no se inició en el trimestre la compra de alimentos de animales. Hubo compras destinadas al módulo de producción y manejo de cerdos, que no se realizaronporque por la problemática existente con los cerdos, éstas fueron detenidas. Compras de cabras previstas, de las cuales no se presentaron ofertas. Jaulas de  maternidad, las cuales el único proveedor que tenía las requeridas,canceló la venta.</t>
  </si>
  <si>
    <t>La institución debe seguir haciendo esfuerzos en el afinamiento de las planificación tanto físicas como financiera, sobretodo con los desvíos del producto 6045.  -Aprender a eficientizar los procedimientos de compras, los cuales son muy estrictos y dada la naturaleza institucional, que requiere de compras con características exigidas por los protocolos a seguir, para lograr los resultados confiables de las investigaciones y analíticas, muchas veces se cuenta con proveedores específicos por ser los únicos representates de venta en el país de insumos, reactivos, equipos y maquinarias de laboratorio.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</si>
</sst>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sz val="11"/>
      <name val="Calibri"/>
      <family val="2"/>
      <scheme val="minor"/>
    </font>
    <font>
      <sz val="11"/>
      <color theme="9"/>
      <name val="Calibri"/>
      <family val="2"/>
      <scheme val="minor"/>
    </font>
    <font>
      <sz val="11"/>
      <color rgb="FF00B050"/>
      <name val="Calibri"/>
      <family val="2"/>
      <scheme val="minor"/>
    </font>
    <font>
      <b/>
      <sz val="11"/>
      <name val="Calibri"/>
      <family val="2"/>
      <scheme val="minor"/>
    </font>
    <font>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tint="-0.34998626667073579"/>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7" fillId="9" borderId="30" xfId="0" applyFont="1" applyFill="1" applyBorder="1" applyAlignment="1">
      <alignment horizontal="center" vertical="center" wrapText="1" readingOrder="1"/>
    </xf>
    <xf numFmtId="0" fontId="17" fillId="9" borderId="31" xfId="0" applyFont="1" applyFill="1" applyBorder="1" applyAlignment="1">
      <alignment horizontal="center" vertical="center" wrapText="1" readingOrder="1"/>
    </xf>
    <xf numFmtId="0" fontId="17" fillId="9" borderId="32"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8" xfId="0" applyFont="1" applyBorder="1" applyAlignment="1" applyProtection="1">
      <alignment vertical="top" wrapText="1"/>
      <protection locked="0"/>
    </xf>
    <xf numFmtId="165" fontId="18" fillId="0" borderId="28"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167" fontId="18" fillId="8" borderId="24" xfId="0" applyNumberFormat="1" applyFont="1" applyFill="1" applyBorder="1" applyAlignment="1">
      <alignment horizontal="center" vertical="center" wrapText="1" readingOrder="1"/>
    </xf>
    <xf numFmtId="166" fontId="18" fillId="0" borderId="24" xfId="0" applyNumberFormat="1" applyFont="1" applyBorder="1" applyAlignment="1" applyProtection="1">
      <alignment horizontal="right" vertical="center" wrapText="1" readingOrder="1"/>
      <protection locked="0"/>
    </xf>
    <xf numFmtId="0" fontId="17" fillId="9" borderId="37" xfId="0" applyFont="1" applyFill="1" applyBorder="1" applyAlignment="1">
      <alignment horizontal="center" vertical="center" wrapText="1" readingOrder="1"/>
    </xf>
    <xf numFmtId="166" fontId="18" fillId="0" borderId="39" xfId="0" applyNumberFormat="1" applyFont="1" applyBorder="1" applyAlignment="1" applyProtection="1">
      <alignment horizontal="right" vertical="center" wrapText="1" readingOrder="1"/>
      <protection locked="0"/>
    </xf>
    <xf numFmtId="10" fontId="18" fillId="8" borderId="40" xfId="2" applyNumberFormat="1" applyFont="1" applyFill="1" applyBorder="1" applyAlignment="1" applyProtection="1">
      <alignment horizontal="center" vertical="center" wrapText="1" readingOrder="1"/>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0" fillId="0" borderId="0" xfId="0" applyFont="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5" fillId="7" borderId="22" xfId="0" applyFont="1" applyFill="1" applyBorder="1" applyAlignment="1">
      <alignment horizontal="center" vertical="center" wrapText="1" readingOrder="1"/>
    </xf>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39" fontId="12" fillId="0" borderId="27" xfId="1" applyNumberFormat="1" applyFont="1" applyFill="1" applyBorder="1" applyAlignment="1" applyProtection="1">
      <alignment horizontal="center" vertical="center" wrapText="1" readingOrder="1"/>
      <protection locked="0"/>
    </xf>
    <xf numFmtId="39" fontId="12" fillId="0" borderId="28"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3" xfId="1" applyNumberFormat="1" applyFont="1" applyFill="1" applyBorder="1" applyAlignment="1" applyProtection="1">
      <alignment horizontal="center" vertical="center" readingOrder="1"/>
      <protection locked="0"/>
    </xf>
    <xf numFmtId="10" fontId="12" fillId="8" borderId="28" xfId="2" applyNumberFormat="1" applyFont="1" applyFill="1" applyBorder="1" applyAlignment="1" applyProtection="1">
      <alignment horizontal="center" vertical="center" wrapText="1" readingOrder="1"/>
    </xf>
    <xf numFmtId="10" fontId="12" fillId="8" borderId="29" xfId="2" applyNumberFormat="1" applyFont="1" applyFill="1" applyBorder="1" applyAlignment="1" applyProtection="1">
      <alignment horizontal="center" vertical="center" wrapText="1" readingOrder="1"/>
    </xf>
    <xf numFmtId="0" fontId="15" fillId="9" borderId="28" xfId="0" applyFont="1" applyFill="1" applyBorder="1" applyAlignment="1">
      <alignment horizontal="center" vertical="center" wrapText="1" readingOrder="1"/>
    </xf>
    <xf numFmtId="0" fontId="12" fillId="7" borderId="28" xfId="0" applyFont="1" applyFill="1" applyBorder="1" applyAlignment="1">
      <alignment vertical="top" wrapText="1"/>
    </xf>
    <xf numFmtId="0" fontId="16" fillId="9" borderId="28" xfId="0" applyFont="1" applyFill="1" applyBorder="1" applyAlignment="1">
      <alignment horizontal="center" vertical="center" wrapText="1" readingOrder="1"/>
    </xf>
    <xf numFmtId="0" fontId="12" fillId="7" borderId="29" xfId="0" applyFont="1" applyFill="1" applyBorder="1" applyAlignment="1">
      <alignment vertical="top" wrapText="1"/>
    </xf>
    <xf numFmtId="0" fontId="0" fillId="7" borderId="19" xfId="0" applyFill="1" applyBorder="1" applyAlignment="1">
      <alignment horizontal="left" vertical="center" wrapText="1"/>
    </xf>
    <xf numFmtId="0" fontId="0" fillId="7" borderId="20" xfId="0" applyFill="1" applyBorder="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0" xfId="0" applyFont="1" applyAlignment="1" applyProtection="1">
      <alignment horizontal="left"/>
      <protection locked="0"/>
    </xf>
    <xf numFmtId="0" fontId="12" fillId="0" borderId="34"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0" xfId="0" applyFont="1" applyAlignment="1" applyProtection="1">
      <alignment horizontal="center"/>
      <protection locked="0"/>
    </xf>
    <xf numFmtId="0" fontId="27" fillId="0" borderId="38" xfId="0" applyFont="1" applyBorder="1" applyAlignment="1">
      <alignment horizontal="center" vertical="center"/>
    </xf>
    <xf numFmtId="4" fontId="6" fillId="0" borderId="38" xfId="0" applyNumberFormat="1" applyFont="1" applyBorder="1" applyAlignment="1">
      <alignment horizontal="right" vertical="center"/>
    </xf>
    <xf numFmtId="0" fontId="27" fillId="0" borderId="42" xfId="0" applyFont="1" applyBorder="1" applyAlignment="1">
      <alignment horizontal="center" vertical="center"/>
    </xf>
    <xf numFmtId="3" fontId="27" fillId="0" borderId="41" xfId="0" applyNumberFormat="1" applyFont="1" applyBorder="1" applyAlignment="1">
      <alignment horizontal="center" vertical="center"/>
    </xf>
    <xf numFmtId="4" fontId="6" fillId="0" borderId="41" xfId="0" applyNumberFormat="1" applyFont="1" applyBorder="1" applyAlignment="1">
      <alignment horizontal="right" vertical="center"/>
    </xf>
    <xf numFmtId="0" fontId="9" fillId="0" borderId="19" xfId="0" applyFont="1" applyBorder="1" applyAlignment="1" applyProtection="1">
      <alignmen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9" fillId="0" borderId="43" xfId="0" applyFont="1" applyBorder="1" applyAlignment="1" applyProtection="1">
      <alignment vertical="center" wrapText="1"/>
      <protection locked="0"/>
    </xf>
    <xf numFmtId="0" fontId="0" fillId="0" borderId="36" xfId="0" applyFont="1" applyBorder="1" applyAlignment="1" applyProtection="1">
      <alignment vertical="top" wrapText="1"/>
      <protection locked="0"/>
    </xf>
    <xf numFmtId="0" fontId="0" fillId="0" borderId="44"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9" fillId="0" borderId="33" xfId="0" applyFont="1" applyBorder="1" applyAlignment="1" applyProtection="1">
      <alignment vertical="center" wrapText="1"/>
      <protection locked="0"/>
    </xf>
    <xf numFmtId="0" fontId="0" fillId="0" borderId="34"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26" fillId="0" borderId="43" xfId="0" applyFont="1" applyBorder="1" applyAlignment="1" applyProtection="1">
      <alignment vertical="center" wrapText="1"/>
      <protection locked="0"/>
    </xf>
    <xf numFmtId="0" fontId="23" fillId="0" borderId="36"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3" fillId="0" borderId="34"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xf numFmtId="0" fontId="12" fillId="0" borderId="43" xfId="0" applyFont="1" applyBorder="1" applyProtection="1">
      <protection locked="0"/>
    </xf>
    <xf numFmtId="0" fontId="12" fillId="0" borderId="36" xfId="0" applyFont="1" applyBorder="1" applyProtection="1">
      <protection locked="0"/>
    </xf>
    <xf numFmtId="0" fontId="12" fillId="0" borderId="44" xfId="0" applyFont="1" applyBorder="1" applyProtection="1">
      <protection locked="0"/>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6" fillId="0" borderId="19" xfId="0" applyFont="1" applyBorder="1" applyAlignment="1" applyProtection="1">
      <alignment vertical="center" wrapText="1"/>
      <protection locked="0"/>
    </xf>
    <xf numFmtId="0" fontId="23" fillId="0" borderId="20"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strike val="0"/>
        <outline val="0"/>
        <shadow val="0"/>
        <u val="none"/>
        <vertAlign val="baseline"/>
        <sz val="9"/>
        <name val="Calibri"/>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font>
    </dxf>
    <dxf>
      <font>
        <strike val="0"/>
        <outline val="0"/>
        <shadow val="0"/>
        <u val="none"/>
        <vertAlign val="baseline"/>
        <sz val="9"/>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sheetData>
    </sheetDataSet>
  </externalBook>
</externalLink>
</file>

<file path=xl/tables/table1.xml><?xml version="1.0" encoding="utf-8"?>
<table xmlns="http://schemas.openxmlformats.org/spreadsheetml/2006/main" id="1" name="Tabla1334" displayName="Tabla1334" ref="A28:J31" totalsRowShown="0" headerRowDxfId="14" dataDxfId="12" headerRowBorderDxfId="13" tableBorderDxfId="11" totalsRowBorderDxfId="10">
  <tableColumns count="10">
    <tableColumn id="1" name="Producto" dataDxfId="9"/>
    <tableColumn id="2" name="Indicador" dataDxfId="8"/>
    <tableColumn id="3" name="Física_x000a_(A)" dataDxfId="5"/>
    <tableColumn id="4" name="Financiera_x000a_(B)" dataDxfId="4"/>
    <tableColumn id="9" name="Física_x000a_(C)" dataDxfId="3"/>
    <tableColumn id="10" name="Financiera_x000a_(D)" dataDxfId="2"/>
    <tableColumn id="5" name="Física _x000a_(E)" dataDxfId="1"/>
    <tableColumn id="6" name="Financiera _x000a_ (F)" dataDxfId="0"/>
    <tableColumn id="7" name="Física _x000a_(%)_x000a_ G=E/C" dataDxfId="7" dataCellStyle="Porcentaje">
      <calculatedColumnFormula>Tabla1334[[#This Row],[Física 
(E)]]/Tabla1334[[#This Row],[Física
(C)]]</calculatedColumnFormula>
    </tableColumn>
    <tableColumn id="8" name="Financiero _x000a_(%) _x000a_H=F/D" dataDxfId="6">
      <calculatedColumnFormula>Tabla1334[[#This Row],[Financiera 
 (F)]]/Tabla1334[[#This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view="pageBreakPreview" topLeftCell="A39" zoomScale="60" zoomScaleNormal="120" workbookViewId="0">
      <selection activeCell="B39" sqref="B39:J40"/>
    </sheetView>
  </sheetViews>
  <sheetFormatPr baseColWidth="10" defaultRowHeight="15" x14ac:dyDescent="0.25"/>
  <cols>
    <col min="1" max="1" width="23" style="10" customWidth="1"/>
    <col min="2" max="2" width="13.7109375" style="10" customWidth="1"/>
    <col min="3" max="3" width="12.7109375" style="10" customWidth="1"/>
    <col min="4" max="4" width="16" style="10" customWidth="1"/>
    <col min="5" max="5" width="12.7109375" style="10" customWidth="1"/>
    <col min="6" max="6" width="16.42578125" style="10" customWidth="1"/>
    <col min="7" max="7" width="12.7109375" style="10" customWidth="1"/>
    <col min="8" max="8" width="15.7109375" style="10" customWidth="1"/>
    <col min="9" max="9" width="12.7109375" style="10" customWidth="1"/>
    <col min="10" max="10" width="12.42578125" style="10" customWidth="1"/>
  </cols>
  <sheetData>
    <row r="1" spans="1:10" ht="21.75" thickBot="1" x14ac:dyDescent="0.3">
      <c r="A1" s="1"/>
      <c r="B1" s="68" t="s">
        <v>76</v>
      </c>
      <c r="C1" s="69"/>
      <c r="D1" s="69"/>
      <c r="E1" s="69"/>
      <c r="F1" s="69"/>
      <c r="G1" s="69"/>
      <c r="H1" s="69"/>
      <c r="I1" s="69"/>
      <c r="J1" s="70"/>
    </row>
    <row r="2" spans="1:10" ht="21.75" thickBot="1" x14ac:dyDescent="0.3">
      <c r="A2" s="2"/>
      <c r="B2" s="71" t="s">
        <v>0</v>
      </c>
      <c r="C2" s="72"/>
      <c r="D2" s="71" t="s">
        <v>1</v>
      </c>
      <c r="E2" s="72"/>
      <c r="F2" s="72"/>
      <c r="G2" s="72"/>
      <c r="H2" s="73"/>
      <c r="I2" s="3" t="s">
        <v>2</v>
      </c>
      <c r="J2" s="4" t="s">
        <v>3</v>
      </c>
    </row>
    <row r="3" spans="1:10" ht="21.75" thickBot="1" x14ac:dyDescent="0.3">
      <c r="A3" s="5"/>
      <c r="B3" s="74" t="s">
        <v>4</v>
      </c>
      <c r="C3" s="75"/>
      <c r="D3" s="74"/>
      <c r="E3" s="75"/>
      <c r="F3" s="75"/>
      <c r="G3" s="75"/>
      <c r="H3" s="76"/>
      <c r="I3" s="6"/>
      <c r="J3" s="7"/>
    </row>
    <row r="4" spans="1:10" x14ac:dyDescent="0.25">
      <c r="A4" s="77"/>
      <c r="B4" s="78"/>
      <c r="C4" s="78"/>
      <c r="D4" s="79"/>
      <c r="E4" s="79"/>
      <c r="F4" s="79"/>
      <c r="G4" s="79"/>
      <c r="H4" s="79"/>
      <c r="I4" s="78"/>
      <c r="J4" s="80"/>
    </row>
    <row r="5" spans="1:10" ht="3" customHeight="1" x14ac:dyDescent="0.25">
      <c r="A5" s="81"/>
      <c r="B5" s="82"/>
      <c r="C5" s="82"/>
      <c r="D5" s="82"/>
      <c r="E5" s="82"/>
      <c r="F5" s="82"/>
      <c r="G5" s="82"/>
      <c r="H5" s="82"/>
      <c r="I5" s="82"/>
      <c r="J5" s="83"/>
    </row>
    <row r="6" spans="1:10" ht="15.75" x14ac:dyDescent="0.25">
      <c r="A6" s="29" t="s">
        <v>5</v>
      </c>
      <c r="B6" s="30"/>
      <c r="C6" s="30"/>
      <c r="D6" s="30"/>
      <c r="E6" s="30"/>
      <c r="F6" s="30"/>
      <c r="G6" s="30"/>
      <c r="H6" s="30"/>
      <c r="I6" s="30"/>
      <c r="J6" s="31"/>
    </row>
    <row r="7" spans="1:10" ht="15.75" x14ac:dyDescent="0.25">
      <c r="A7" s="39" t="s">
        <v>6</v>
      </c>
      <c r="B7" s="40"/>
      <c r="C7" s="40"/>
      <c r="D7" s="40"/>
      <c r="E7" s="40"/>
      <c r="F7" s="40"/>
      <c r="G7" s="40"/>
      <c r="H7" s="40"/>
      <c r="I7" s="40"/>
      <c r="J7" s="41"/>
    </row>
    <row r="8" spans="1:10" x14ac:dyDescent="0.25">
      <c r="A8" s="8" t="s">
        <v>7</v>
      </c>
      <c r="B8" s="65" t="s">
        <v>8</v>
      </c>
      <c r="C8" s="66"/>
      <c r="D8" s="66"/>
      <c r="E8" s="66"/>
      <c r="F8" s="66"/>
      <c r="G8" s="66"/>
      <c r="H8" s="66"/>
      <c r="I8" s="66"/>
      <c r="J8" s="67"/>
    </row>
    <row r="9" spans="1:10" ht="15" customHeight="1" x14ac:dyDescent="0.25">
      <c r="A9" s="9" t="s">
        <v>9</v>
      </c>
      <c r="B9" s="65" t="s">
        <v>10</v>
      </c>
      <c r="C9" s="66"/>
      <c r="D9" s="66"/>
      <c r="E9" s="66"/>
      <c r="F9" s="66"/>
      <c r="G9" s="66"/>
      <c r="H9" s="66"/>
      <c r="I9" s="66"/>
      <c r="J9" s="67"/>
    </row>
    <row r="10" spans="1:10" x14ac:dyDescent="0.25">
      <c r="A10" s="9" t="s">
        <v>11</v>
      </c>
      <c r="B10" s="65" t="s">
        <v>12</v>
      </c>
      <c r="C10" s="66"/>
      <c r="D10" s="66"/>
      <c r="E10" s="66"/>
      <c r="F10" s="66"/>
      <c r="G10" s="66"/>
      <c r="H10" s="66"/>
      <c r="I10" s="66"/>
      <c r="J10" s="67"/>
    </row>
    <row r="11" spans="1:10" ht="31.5" customHeight="1" x14ac:dyDescent="0.25">
      <c r="A11" s="8" t="s">
        <v>13</v>
      </c>
      <c r="B11" s="42" t="s">
        <v>14</v>
      </c>
      <c r="C11" s="42"/>
      <c r="D11" s="42"/>
      <c r="E11" s="42"/>
      <c r="F11" s="42"/>
      <c r="G11" s="42"/>
      <c r="H11" s="42"/>
      <c r="I11" s="42"/>
      <c r="J11" s="43"/>
    </row>
    <row r="12" spans="1:10" ht="27.75" customHeight="1" x14ac:dyDescent="0.25">
      <c r="A12" s="8" t="s">
        <v>15</v>
      </c>
      <c r="B12" s="42" t="s">
        <v>16</v>
      </c>
      <c r="C12" s="42"/>
      <c r="D12" s="42"/>
      <c r="E12" s="42"/>
      <c r="F12" s="42"/>
      <c r="G12" s="42"/>
      <c r="H12" s="42"/>
      <c r="I12" s="42"/>
      <c r="J12" s="43"/>
    </row>
    <row r="13" spans="1:10" ht="15.75" x14ac:dyDescent="0.25">
      <c r="A13" s="29" t="s">
        <v>17</v>
      </c>
      <c r="B13" s="30"/>
      <c r="C13" s="30"/>
      <c r="D13" s="30"/>
      <c r="E13" s="30"/>
      <c r="F13" s="30"/>
      <c r="G13" s="30"/>
      <c r="H13" s="30"/>
      <c r="I13" s="30"/>
      <c r="J13" s="31"/>
    </row>
    <row r="14" spans="1:10" ht="42.75" customHeight="1" x14ac:dyDescent="0.25">
      <c r="A14" s="8" t="s">
        <v>18</v>
      </c>
      <c r="B14" s="11">
        <v>3</v>
      </c>
      <c r="C14" s="63" t="s">
        <v>73</v>
      </c>
      <c r="D14" s="64"/>
      <c r="E14" s="64"/>
      <c r="F14" s="64"/>
      <c r="G14" s="64"/>
      <c r="H14" s="64"/>
      <c r="I14" s="64"/>
      <c r="J14" s="64"/>
    </row>
    <row r="15" spans="1:10" ht="26.25" customHeight="1" x14ac:dyDescent="0.25">
      <c r="A15" s="8" t="s">
        <v>19</v>
      </c>
      <c r="B15" s="12">
        <v>3.5</v>
      </c>
      <c r="C15" s="63" t="s">
        <v>74</v>
      </c>
      <c r="D15" s="64"/>
      <c r="E15" s="64"/>
      <c r="F15" s="64"/>
      <c r="G15" s="64"/>
      <c r="H15" s="64"/>
      <c r="I15" s="64"/>
      <c r="J15" s="64"/>
    </row>
    <row r="16" spans="1:10" ht="27" customHeight="1" x14ac:dyDescent="0.25">
      <c r="A16" s="8" t="s">
        <v>20</v>
      </c>
      <c r="B16" s="13" t="s">
        <v>21</v>
      </c>
      <c r="C16" s="63" t="str">
        <f>IFERROR(VLOOKUP(B16,'[1]Validacion datos'!D4:E60,2,FALSE),"")</f>
        <v>Elevar la productividad, competitividad y sostenibilidad ambiental y financiera de las cadenas agroproductivas, a fin de contribuir a la seguridad alimentaria, aprovechar el potencial exportador y generar empleo e ingresos para la población rural</v>
      </c>
      <c r="D16" s="64"/>
      <c r="E16" s="64"/>
      <c r="F16" s="64"/>
      <c r="G16" s="64"/>
      <c r="H16" s="64"/>
      <c r="I16" s="64"/>
      <c r="J16" s="64"/>
    </row>
    <row r="17" spans="1:10" ht="15.75" x14ac:dyDescent="0.25">
      <c r="A17" s="29" t="s">
        <v>22</v>
      </c>
      <c r="B17" s="30"/>
      <c r="C17" s="30"/>
      <c r="D17" s="30"/>
      <c r="E17" s="30"/>
      <c r="F17" s="30"/>
      <c r="G17" s="30"/>
      <c r="H17" s="30"/>
      <c r="I17" s="30"/>
      <c r="J17" s="31"/>
    </row>
    <row r="18" spans="1:10" ht="29.25" customHeight="1" x14ac:dyDescent="0.25">
      <c r="A18" s="8" t="s">
        <v>23</v>
      </c>
      <c r="B18" s="42" t="s">
        <v>24</v>
      </c>
      <c r="C18" s="42"/>
      <c r="D18" s="42"/>
      <c r="E18" s="42"/>
      <c r="F18" s="42"/>
      <c r="G18" s="42"/>
      <c r="H18" s="42"/>
      <c r="I18" s="42"/>
      <c r="J18" s="43"/>
    </row>
    <row r="19" spans="1:10" ht="33" customHeight="1" x14ac:dyDescent="0.25">
      <c r="A19" s="14" t="s">
        <v>25</v>
      </c>
      <c r="B19" s="42" t="s">
        <v>26</v>
      </c>
      <c r="C19" s="42"/>
      <c r="D19" s="42"/>
      <c r="E19" s="42"/>
      <c r="F19" s="42"/>
      <c r="G19" s="42"/>
      <c r="H19" s="42"/>
      <c r="I19" s="42"/>
      <c r="J19" s="43"/>
    </row>
    <row r="20" spans="1:10" ht="34.5" customHeight="1" x14ac:dyDescent="0.25">
      <c r="A20" s="14" t="s">
        <v>27</v>
      </c>
      <c r="B20" s="42" t="s">
        <v>28</v>
      </c>
      <c r="C20" s="42"/>
      <c r="D20" s="42"/>
      <c r="E20" s="42"/>
      <c r="F20" s="42"/>
      <c r="G20" s="42"/>
      <c r="H20" s="42"/>
      <c r="I20" s="42"/>
      <c r="J20" s="43"/>
    </row>
    <row r="21" spans="1:10" ht="59.25" customHeight="1" x14ac:dyDescent="0.25">
      <c r="A21" s="14" t="s">
        <v>29</v>
      </c>
      <c r="B21" s="42" t="s">
        <v>30</v>
      </c>
      <c r="C21" s="42"/>
      <c r="D21" s="42"/>
      <c r="E21" s="42"/>
      <c r="F21" s="42"/>
      <c r="G21" s="42"/>
      <c r="H21" s="42"/>
      <c r="I21" s="42"/>
      <c r="J21" s="43"/>
    </row>
    <row r="22" spans="1:10" ht="15.75" x14ac:dyDescent="0.25">
      <c r="A22" s="29" t="s">
        <v>31</v>
      </c>
      <c r="B22" s="30"/>
      <c r="C22" s="30"/>
      <c r="D22" s="30"/>
      <c r="E22" s="30"/>
      <c r="F22" s="30"/>
      <c r="G22" s="30"/>
      <c r="H22" s="30"/>
      <c r="I22" s="30"/>
      <c r="J22" s="31"/>
    </row>
    <row r="23" spans="1:10" ht="15.75" x14ac:dyDescent="0.25">
      <c r="A23" s="39" t="s">
        <v>32</v>
      </c>
      <c r="B23" s="40"/>
      <c r="C23" s="40"/>
      <c r="D23" s="40"/>
      <c r="E23" s="40"/>
      <c r="F23" s="40"/>
      <c r="G23" s="40"/>
      <c r="H23" s="40"/>
      <c r="I23" s="40"/>
      <c r="J23" s="41"/>
    </row>
    <row r="24" spans="1:10" ht="15" customHeight="1" x14ac:dyDescent="0.25">
      <c r="A24" s="44" t="s">
        <v>33</v>
      </c>
      <c r="B24" s="45"/>
      <c r="C24" s="46" t="s">
        <v>34</v>
      </c>
      <c r="D24" s="47"/>
      <c r="E24" s="47"/>
      <c r="F24" s="47" t="s">
        <v>35</v>
      </c>
      <c r="G24" s="47"/>
      <c r="H24" s="45"/>
      <c r="I24" s="46" t="s">
        <v>36</v>
      </c>
      <c r="J24" s="48"/>
    </row>
    <row r="25" spans="1:10" x14ac:dyDescent="0.25">
      <c r="A25" s="49">
        <v>341967148</v>
      </c>
      <c r="B25" s="50"/>
      <c r="C25" s="51">
        <v>404118884.79000002</v>
      </c>
      <c r="D25" s="52"/>
      <c r="E25" s="53"/>
      <c r="F25" s="54">
        <v>364765509.48000002</v>
      </c>
      <c r="G25" s="55"/>
      <c r="H25" s="56"/>
      <c r="I25" s="57">
        <f>IF(A25&gt;0,F25/C25,0)</f>
        <v>0.90261931131862361</v>
      </c>
      <c r="J25" s="58"/>
    </row>
    <row r="26" spans="1:10" ht="15.75" x14ac:dyDescent="0.25">
      <c r="A26" s="39" t="s">
        <v>37</v>
      </c>
      <c r="B26" s="40"/>
      <c r="C26" s="40"/>
      <c r="D26" s="40"/>
      <c r="E26" s="40"/>
      <c r="F26" s="40"/>
      <c r="G26" s="40"/>
      <c r="H26" s="40"/>
      <c r="I26" s="40"/>
      <c r="J26" s="41"/>
    </row>
    <row r="27" spans="1:10" x14ac:dyDescent="0.25">
      <c r="A27" s="15"/>
      <c r="B27"/>
      <c r="C27" s="59" t="s">
        <v>63</v>
      </c>
      <c r="D27" s="60"/>
      <c r="E27" s="61" t="s">
        <v>77</v>
      </c>
      <c r="F27" s="60"/>
      <c r="G27" s="61" t="s">
        <v>78</v>
      </c>
      <c r="H27" s="61"/>
      <c r="I27" s="61" t="s">
        <v>38</v>
      </c>
      <c r="J27" s="62"/>
    </row>
    <row r="28" spans="1:10" ht="38.25" x14ac:dyDescent="0.25">
      <c r="A28" s="16" t="s">
        <v>39</v>
      </c>
      <c r="B28" s="17" t="s">
        <v>40</v>
      </c>
      <c r="C28" s="17" t="s">
        <v>41</v>
      </c>
      <c r="D28" s="17" t="s">
        <v>42</v>
      </c>
      <c r="E28" s="26" t="s">
        <v>43</v>
      </c>
      <c r="F28" s="26" t="s">
        <v>44</v>
      </c>
      <c r="G28" s="26" t="s">
        <v>45</v>
      </c>
      <c r="H28" s="26" t="s">
        <v>46</v>
      </c>
      <c r="I28" s="17" t="s">
        <v>47</v>
      </c>
      <c r="J28" s="18" t="s">
        <v>48</v>
      </c>
    </row>
    <row r="29" spans="1:10" ht="36" x14ac:dyDescent="0.25">
      <c r="A29" s="19" t="s">
        <v>49</v>
      </c>
      <c r="B29" s="20" t="s">
        <v>50</v>
      </c>
      <c r="C29" s="21">
        <v>15</v>
      </c>
      <c r="D29" s="25">
        <v>161785987.03</v>
      </c>
      <c r="E29" s="88">
        <v>15</v>
      </c>
      <c r="F29" s="25">
        <v>161785987.03</v>
      </c>
      <c r="G29" s="88">
        <v>19</v>
      </c>
      <c r="H29" s="89">
        <v>141710164.27000001</v>
      </c>
      <c r="I29" s="28">
        <f>Tabla1334[[#This Row],[Física 
(E)]]/Tabla1334[[#This Row],[Física
(C)]]</f>
        <v>1.2666666666666666</v>
      </c>
      <c r="J29" s="24">
        <f>Tabla1334[[#This Row],[Financiera 
 (F)]]/Tabla1334[[#This Row],[Financiera
(D)]]</f>
        <v>0.87591123849139463</v>
      </c>
    </row>
    <row r="30" spans="1:10" ht="36" x14ac:dyDescent="0.25">
      <c r="A30" s="19" t="s">
        <v>51</v>
      </c>
      <c r="B30" s="20" t="s">
        <v>52</v>
      </c>
      <c r="C30" s="21">
        <v>34</v>
      </c>
      <c r="D30" s="25">
        <v>52093786</v>
      </c>
      <c r="E30" s="88">
        <v>34</v>
      </c>
      <c r="F30" s="25">
        <v>52093786</v>
      </c>
      <c r="G30" s="90">
        <v>30</v>
      </c>
      <c r="H30" s="89">
        <v>48486852.579999998</v>
      </c>
      <c r="I30" s="28">
        <f>Tabla1334[[#This Row],[Física 
(E)]]/Tabla1334[[#This Row],[Física
(C)]]</f>
        <v>0.88235294117647056</v>
      </c>
      <c r="J30" s="24">
        <f>Tabla1334[[#This Row],[Financiera 
 (F)]]/Tabla1334[[#This Row],[Financiera
(D)]]</f>
        <v>0.9307607740393451</v>
      </c>
    </row>
    <row r="31" spans="1:10" ht="60" x14ac:dyDescent="0.25">
      <c r="A31" s="19" t="s">
        <v>53</v>
      </c>
      <c r="B31" s="20" t="s">
        <v>54</v>
      </c>
      <c r="C31" s="21">
        <v>1371</v>
      </c>
      <c r="D31" s="27">
        <v>24980965.050000001</v>
      </c>
      <c r="E31" s="21">
        <v>1371</v>
      </c>
      <c r="F31" s="27">
        <v>24980965.050000001</v>
      </c>
      <c r="G31" s="91">
        <v>2253</v>
      </c>
      <c r="H31" s="92">
        <v>9131145.5500000007</v>
      </c>
      <c r="I31" s="28">
        <f>Tabla1334[[#This Row],[Física 
(E)]]/Tabla1334[[#This Row],[Física
(C)]]</f>
        <v>1.6433260393873086</v>
      </c>
      <c r="J31" s="24">
        <f>Tabla1334[[#This Row],[Financiera 
 (F)]]/Tabla1334[[#This Row],[Financiera
(D)]]</f>
        <v>0.36552413134255596</v>
      </c>
    </row>
    <row r="32" spans="1:10" ht="15.75" x14ac:dyDescent="0.25">
      <c r="A32" s="29" t="s">
        <v>55</v>
      </c>
      <c r="B32" s="30"/>
      <c r="C32" s="30"/>
      <c r="D32" s="30"/>
      <c r="E32" s="30"/>
      <c r="F32" s="30"/>
      <c r="G32" s="30"/>
      <c r="H32" s="30"/>
      <c r="I32" s="30"/>
      <c r="J32" s="31"/>
    </row>
    <row r="33" spans="1:10" ht="15.75" x14ac:dyDescent="0.25">
      <c r="A33" s="39" t="s">
        <v>56</v>
      </c>
      <c r="B33" s="40"/>
      <c r="C33" s="40"/>
      <c r="D33" s="40"/>
      <c r="E33" s="40"/>
      <c r="F33" s="40"/>
      <c r="G33" s="40"/>
      <c r="H33" s="40"/>
      <c r="I33" s="40"/>
      <c r="J33" s="41"/>
    </row>
    <row r="34" spans="1:10" ht="15" customHeight="1" x14ac:dyDescent="0.25">
      <c r="A34" s="22" t="s">
        <v>57</v>
      </c>
      <c r="B34" s="42" t="s">
        <v>49</v>
      </c>
      <c r="C34" s="42"/>
      <c r="D34" s="42"/>
      <c r="E34" s="42"/>
      <c r="F34" s="42"/>
      <c r="G34" s="42"/>
      <c r="H34" s="42"/>
      <c r="I34" s="42"/>
      <c r="J34" s="43"/>
    </row>
    <row r="35" spans="1:10" ht="58.5" customHeight="1" x14ac:dyDescent="0.25">
      <c r="A35" s="93" t="s">
        <v>58</v>
      </c>
      <c r="B35" s="94" t="s">
        <v>64</v>
      </c>
      <c r="C35" s="94"/>
      <c r="D35" s="94"/>
      <c r="E35" s="94"/>
      <c r="F35" s="94"/>
      <c r="G35" s="94"/>
      <c r="H35" s="94"/>
      <c r="I35" s="94"/>
      <c r="J35" s="95"/>
    </row>
    <row r="36" spans="1:10" ht="409.5" customHeight="1" x14ac:dyDescent="0.25">
      <c r="A36" s="96" t="s">
        <v>59</v>
      </c>
      <c r="B36" s="97" t="s">
        <v>79</v>
      </c>
      <c r="C36" s="97"/>
      <c r="D36" s="97"/>
      <c r="E36" s="97"/>
      <c r="F36" s="97"/>
      <c r="G36" s="97"/>
      <c r="H36" s="97"/>
      <c r="I36" s="97"/>
      <c r="J36" s="98"/>
    </row>
    <row r="37" spans="1:10" ht="409.5" customHeight="1" x14ac:dyDescent="0.25">
      <c r="A37" s="22"/>
      <c r="B37" s="99"/>
      <c r="C37" s="99"/>
      <c r="D37" s="99"/>
      <c r="E37" s="99"/>
      <c r="F37" s="99"/>
      <c r="G37" s="99"/>
      <c r="H37" s="99"/>
      <c r="I37" s="99"/>
      <c r="J37" s="100"/>
    </row>
    <row r="38" spans="1:10" ht="12" customHeight="1" x14ac:dyDescent="0.25">
      <c r="A38" s="101"/>
      <c r="B38" s="102"/>
      <c r="C38" s="102"/>
      <c r="D38" s="102"/>
      <c r="E38" s="102"/>
      <c r="F38" s="102"/>
      <c r="G38" s="102"/>
      <c r="H38" s="102"/>
      <c r="I38" s="102"/>
      <c r="J38" s="103"/>
    </row>
    <row r="39" spans="1:10" ht="98.25" customHeight="1" x14ac:dyDescent="0.25">
      <c r="A39" s="104" t="s">
        <v>60</v>
      </c>
      <c r="B39" s="105" t="s">
        <v>80</v>
      </c>
      <c r="C39" s="105"/>
      <c r="D39" s="105"/>
      <c r="E39" s="105"/>
      <c r="F39" s="105"/>
      <c r="G39" s="105"/>
      <c r="H39" s="105"/>
      <c r="I39" s="105"/>
      <c r="J39" s="106"/>
    </row>
    <row r="40" spans="1:10" ht="42" customHeight="1" x14ac:dyDescent="0.25">
      <c r="A40" s="107"/>
      <c r="B40" s="108"/>
      <c r="C40" s="108"/>
      <c r="D40" s="108"/>
      <c r="E40" s="108"/>
      <c r="F40" s="108"/>
      <c r="G40" s="108"/>
      <c r="H40" s="108"/>
      <c r="I40" s="108"/>
      <c r="J40" s="109"/>
    </row>
    <row r="41" spans="1:10" x14ac:dyDescent="0.25">
      <c r="A41" s="110"/>
      <c r="B41" s="111"/>
      <c r="C41" s="111"/>
      <c r="D41" s="111"/>
      <c r="E41" s="111"/>
      <c r="F41" s="111"/>
      <c r="G41" s="111"/>
      <c r="H41" s="111"/>
      <c r="I41" s="111"/>
      <c r="J41" s="112"/>
    </row>
    <row r="42" spans="1:10" ht="15" customHeight="1" x14ac:dyDescent="0.25">
      <c r="A42" s="101" t="s">
        <v>57</v>
      </c>
      <c r="B42" s="113" t="s">
        <v>51</v>
      </c>
      <c r="C42" s="113"/>
      <c r="D42" s="113"/>
      <c r="E42" s="113"/>
      <c r="F42" s="113"/>
      <c r="G42" s="113"/>
      <c r="H42" s="113"/>
      <c r="I42" s="113"/>
      <c r="J42" s="114"/>
    </row>
    <row r="43" spans="1:10" ht="57" customHeight="1" x14ac:dyDescent="0.25">
      <c r="A43" s="93" t="s">
        <v>58</v>
      </c>
      <c r="B43" s="94" t="s">
        <v>65</v>
      </c>
      <c r="C43" s="94"/>
      <c r="D43" s="94"/>
      <c r="E43" s="94"/>
      <c r="F43" s="94"/>
      <c r="G43" s="94"/>
      <c r="H43" s="94"/>
      <c r="I43" s="94"/>
      <c r="J43" s="95"/>
    </row>
    <row r="44" spans="1:10" ht="409.6" customHeight="1" x14ac:dyDescent="0.25">
      <c r="A44" s="101" t="s">
        <v>59</v>
      </c>
      <c r="B44" s="115" t="s">
        <v>81</v>
      </c>
      <c r="C44" s="115"/>
      <c r="D44" s="115"/>
      <c r="E44" s="115"/>
      <c r="F44" s="115"/>
      <c r="G44" s="115"/>
      <c r="H44" s="115"/>
      <c r="I44" s="115"/>
      <c r="J44" s="116"/>
    </row>
    <row r="45" spans="1:10" ht="75" customHeight="1" x14ac:dyDescent="0.25">
      <c r="A45" s="117" t="s">
        <v>60</v>
      </c>
      <c r="B45" s="118" t="s">
        <v>84</v>
      </c>
      <c r="C45" s="119"/>
      <c r="D45" s="119"/>
      <c r="E45" s="119"/>
      <c r="F45" s="119"/>
      <c r="G45" s="119"/>
      <c r="H45" s="119"/>
      <c r="I45" s="119"/>
      <c r="J45" s="120"/>
    </row>
    <row r="46" spans="1:10" ht="15" customHeight="1" x14ac:dyDescent="0.25">
      <c r="A46" s="96"/>
      <c r="B46" s="121"/>
      <c r="C46" s="121"/>
      <c r="D46" s="121"/>
      <c r="E46" s="121"/>
      <c r="F46" s="121"/>
      <c r="G46" s="121"/>
      <c r="H46" s="121"/>
      <c r="I46" s="121"/>
      <c r="J46" s="122"/>
    </row>
    <row r="47" spans="1:10" ht="15" customHeight="1" x14ac:dyDescent="0.25">
      <c r="A47" s="101" t="s">
        <v>57</v>
      </c>
      <c r="B47" s="113" t="s">
        <v>53</v>
      </c>
      <c r="C47" s="113"/>
      <c r="D47" s="113"/>
      <c r="E47" s="113"/>
      <c r="F47" s="113"/>
      <c r="G47" s="113"/>
      <c r="H47" s="113"/>
      <c r="I47" s="113"/>
      <c r="J47" s="114"/>
    </row>
    <row r="48" spans="1:10" ht="48" customHeight="1" x14ac:dyDescent="0.25">
      <c r="A48" s="93" t="s">
        <v>58</v>
      </c>
      <c r="B48" s="94" t="s">
        <v>66</v>
      </c>
      <c r="C48" s="94"/>
      <c r="D48" s="94"/>
      <c r="E48" s="94"/>
      <c r="F48" s="94"/>
      <c r="G48" s="94"/>
      <c r="H48" s="94"/>
      <c r="I48" s="94"/>
      <c r="J48" s="95"/>
    </row>
    <row r="49" spans="1:10" ht="145.5" customHeight="1" x14ac:dyDescent="0.25">
      <c r="A49" s="93" t="s">
        <v>59</v>
      </c>
      <c r="B49" s="118" t="s">
        <v>82</v>
      </c>
      <c r="C49" s="119"/>
      <c r="D49" s="119"/>
      <c r="E49" s="119"/>
      <c r="F49" s="119"/>
      <c r="G49" s="119"/>
      <c r="H49" s="119"/>
      <c r="I49" s="119"/>
      <c r="J49" s="120"/>
    </row>
    <row r="50" spans="1:10" ht="270" customHeight="1" x14ac:dyDescent="0.25">
      <c r="A50" s="117" t="s">
        <v>60</v>
      </c>
      <c r="B50" s="118" t="s">
        <v>83</v>
      </c>
      <c r="C50" s="123"/>
      <c r="D50" s="123"/>
      <c r="E50" s="123"/>
      <c r="F50" s="123"/>
      <c r="G50" s="123"/>
      <c r="H50" s="123"/>
      <c r="I50" s="123"/>
      <c r="J50" s="124"/>
    </row>
    <row r="51" spans="1:10" ht="27.75" customHeight="1" x14ac:dyDescent="0.25">
      <c r="A51" s="29" t="s">
        <v>61</v>
      </c>
      <c r="B51" s="30"/>
      <c r="C51" s="30"/>
      <c r="D51" s="30"/>
      <c r="E51" s="30"/>
      <c r="F51" s="30"/>
      <c r="G51" s="30"/>
      <c r="H51" s="30"/>
      <c r="I51" s="30"/>
      <c r="J51" s="31"/>
    </row>
    <row r="52" spans="1:10" ht="27.75" customHeight="1" x14ac:dyDescent="0.25">
      <c r="A52" s="32" t="s">
        <v>67</v>
      </c>
      <c r="B52" s="33"/>
      <c r="C52" s="33"/>
      <c r="D52" s="33"/>
      <c r="E52" s="33"/>
      <c r="F52" s="33"/>
      <c r="G52" s="33"/>
      <c r="H52" s="33"/>
      <c r="I52" s="33"/>
      <c r="J52" s="34"/>
    </row>
    <row r="53" spans="1:10" ht="71.25" customHeight="1" x14ac:dyDescent="0.25">
      <c r="A53" s="35" t="s">
        <v>85</v>
      </c>
      <c r="B53" s="36"/>
      <c r="C53" s="36"/>
      <c r="D53" s="36"/>
      <c r="E53" s="36"/>
      <c r="F53" s="36"/>
      <c r="G53" s="36"/>
      <c r="H53" s="36"/>
      <c r="I53" s="36"/>
      <c r="J53" s="37"/>
    </row>
    <row r="54" spans="1:10" x14ac:dyDescent="0.25">
      <c r="A54" s="23"/>
      <c r="B54" s="23"/>
      <c r="C54" s="23"/>
      <c r="D54" s="23"/>
      <c r="E54" s="23"/>
      <c r="F54" s="23"/>
      <c r="G54" s="23"/>
      <c r="H54" s="23"/>
      <c r="I54" s="23"/>
      <c r="J54" s="23"/>
    </row>
    <row r="55" spans="1:10" ht="15" customHeight="1" x14ac:dyDescent="0.25">
      <c r="A55" s="38" t="s">
        <v>62</v>
      </c>
      <c r="B55" s="38"/>
      <c r="C55" s="38"/>
      <c r="D55" s="38"/>
      <c r="E55" s="38"/>
      <c r="F55" s="38"/>
      <c r="G55" s="38"/>
      <c r="H55" s="38"/>
      <c r="I55" s="38"/>
      <c r="J55" s="38"/>
    </row>
    <row r="57" spans="1:10" x14ac:dyDescent="0.25">
      <c r="A57"/>
      <c r="B57"/>
      <c r="C57"/>
      <c r="D57"/>
      <c r="E57"/>
      <c r="F57"/>
      <c r="G57"/>
      <c r="H57"/>
      <c r="I57"/>
      <c r="J57"/>
    </row>
    <row r="58" spans="1:10" x14ac:dyDescent="0.25">
      <c r="A58" s="84" t="s">
        <v>68</v>
      </c>
      <c r="B58" s="84"/>
      <c r="C58" s="84"/>
      <c r="D58"/>
      <c r="E58" s="84" t="s">
        <v>69</v>
      </c>
      <c r="F58" s="84"/>
      <c r="G58" s="84"/>
      <c r="H58" s="84"/>
      <c r="I58"/>
      <c r="J58"/>
    </row>
    <row r="59" spans="1:10" x14ac:dyDescent="0.25">
      <c r="A59"/>
      <c r="B59"/>
      <c r="C59"/>
      <c r="E59"/>
      <c r="F59"/>
      <c r="G59"/>
      <c r="H59"/>
    </row>
    <row r="60" spans="1:10" x14ac:dyDescent="0.25">
      <c r="E60"/>
    </row>
    <row r="61" spans="1:10" x14ac:dyDescent="0.25">
      <c r="A61" s="85"/>
      <c r="B61" s="85"/>
      <c r="C61" s="85"/>
      <c r="E61" s="79"/>
      <c r="F61" s="79"/>
      <c r="G61" s="79"/>
      <c r="H61" s="79"/>
    </row>
    <row r="62" spans="1:10" x14ac:dyDescent="0.25">
      <c r="A62" s="86" t="s">
        <v>75</v>
      </c>
      <c r="B62" s="86"/>
      <c r="C62" s="86"/>
      <c r="E62" s="86" t="s">
        <v>70</v>
      </c>
      <c r="F62" s="86"/>
      <c r="G62" s="86"/>
      <c r="H62" s="86"/>
    </row>
    <row r="63" spans="1:10" x14ac:dyDescent="0.25">
      <c r="A63" s="87" t="s">
        <v>71</v>
      </c>
      <c r="B63" s="87"/>
      <c r="C63" s="87"/>
      <c r="E63" s="87" t="s">
        <v>72</v>
      </c>
      <c r="F63" s="87"/>
      <c r="G63" s="87"/>
      <c r="H63" s="87"/>
    </row>
  </sheetData>
  <mergeCells count="64">
    <mergeCell ref="A58:C58"/>
    <mergeCell ref="A61:C61"/>
    <mergeCell ref="A62:C62"/>
    <mergeCell ref="A63:C63"/>
    <mergeCell ref="E58:H58"/>
    <mergeCell ref="E61:H61"/>
    <mergeCell ref="E62:H62"/>
    <mergeCell ref="E63:H63"/>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9:J49"/>
    <mergeCell ref="A33:J33"/>
    <mergeCell ref="B34:J34"/>
    <mergeCell ref="B35:J35"/>
    <mergeCell ref="B42:J42"/>
    <mergeCell ref="B43:J43"/>
    <mergeCell ref="B44:J44"/>
    <mergeCell ref="B45:J45"/>
    <mergeCell ref="B47:J47"/>
    <mergeCell ref="B48:J48"/>
    <mergeCell ref="B39:J40"/>
    <mergeCell ref="B36:J38"/>
    <mergeCell ref="B50:J50"/>
    <mergeCell ref="A51:J51"/>
    <mergeCell ref="A52:J52"/>
    <mergeCell ref="A53:J53"/>
    <mergeCell ref="A55:J55"/>
  </mergeCells>
  <dataValidations count="16">
    <dataValidation allowBlank="1" showInputMessage="1" showErrorMessage="1" prompt="Monto presupuestado para el producto" sqref="D28 D30:D31 F28 F30:F31"/>
    <dataValidation allowBlank="1" showInputMessage="1" showErrorMessage="1" prompt="Meta anual del indicador" sqref="E28 C28:C31 D29 F29 E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53:J54"/>
    <dataValidation allowBlank="1" showInputMessage="1" showErrorMessage="1" prompt="De existir desvío, explicar razones." sqref="B45:J45 B50:J50"/>
    <dataValidation allowBlank="1" showInputMessage="1" showErrorMessage="1" prompt="1. Describir lo plasmado en el presupuesto_x000a_2. Describir lo alcanzado en términos financieros y de producción " sqref="B49:J49 B44:J44 B36"/>
    <dataValidation allowBlank="1" showInputMessage="1" showErrorMessage="1" prompt="¿En qué consiste el producto? su objetivo" sqref="B48:J48 B43:J43 B35:J35"/>
    <dataValidation allowBlank="1" showInputMessage="1" showErrorMessage="1" prompt="Nombre del producto" sqref="B34:J34 B42:J42 B46:J47"/>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Nombre del indicador" sqref="B28:B31"/>
    <dataValidation allowBlank="1" showInputMessage="1" showErrorMessage="1" prompt="Nombre de cada producto" sqref="A28:A31"/>
  </dataValidations>
  <printOptions horizontalCentered="1"/>
  <pageMargins left="0.31496062992126" right="0.31496062992126" top="0.55118110236220497" bottom="0.55118110236220497" header="0.31496062992126" footer="0.31496062992126"/>
  <pageSetup scale="68" fitToHeight="0" orientation="portrait" r:id="rId1"/>
  <headerFooter scaleWithDoc="0"/>
  <rowBreaks count="3" manualBreakCount="3">
    <brk id="31" max="9" man="1"/>
    <brk id="37" max="9" man="1"/>
    <brk id="50"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1 2023</vt:lpstr>
      <vt:lpstr>'TRIMESTRE 1 2023'!Área_de_impresión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Eduardo Fulcar</cp:lastModifiedBy>
  <cp:lastPrinted>2024-01-19T14:30:31Z</cp:lastPrinted>
  <dcterms:created xsi:type="dcterms:W3CDTF">2022-06-24T15:40:47Z</dcterms:created>
  <dcterms:modified xsi:type="dcterms:W3CDTF">2024-01-19T14:43:57Z</dcterms:modified>
</cp:coreProperties>
</file>