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tabRatio="715"/>
  </bookViews>
  <sheets>
    <sheet name="TRIMESTRE 1 2023" sheetId="1" r:id="rId1"/>
  </sheets>
  <externalReferences>
    <externalReference r:id="rId2"/>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 r="J31" i="1"/>
  <c r="J29" i="1"/>
  <c r="I30" i="1"/>
  <c r="I31" i="1"/>
  <c r="I29" i="1"/>
  <c r="C16" i="1" l="1"/>
  <c r="I25" i="1" l="1"/>
</calcChain>
</file>

<file path=xl/sharedStrings.xml><?xml version="1.0" encoding="utf-8"?>
<sst xmlns="http://schemas.openxmlformats.org/spreadsheetml/2006/main" count="97" uniqueCount="86">
  <si>
    <t>Código</t>
  </si>
  <si>
    <t>Documento Relacionado</t>
  </si>
  <si>
    <t>Fecha Versión</t>
  </si>
  <si>
    <t>Versión</t>
  </si>
  <si>
    <t>DEC-FOR013</t>
  </si>
  <si>
    <t>I -Información Institucional</t>
  </si>
  <si>
    <t>I.I - Completar los datos requeridos sobre la institución</t>
  </si>
  <si>
    <t>Capítulo</t>
  </si>
  <si>
    <t>5132 INSTITUTO DOMINICANO DE INVESTIGACIONES AGROPECUARIAS Y FORESTALES</t>
  </si>
  <si>
    <t>Subcapítulo</t>
  </si>
  <si>
    <t>5132.01 INSTITUTO DOMINICANO DE INVESTIGACIONES AGROPECUARIAS Y FORESTALES</t>
  </si>
  <si>
    <t>Unidad Ejecutora</t>
  </si>
  <si>
    <t>5132.01.0001 - INSTITUTO DOMINICANO DE INVESTIGACIONES AGROPECUARIAS Y FORESTALES</t>
  </si>
  <si>
    <t>Misión</t>
  </si>
  <si>
    <t xml:space="preserve"> “Poner al servicio de la agricultura dominicana soluciones tecnológicas que mejoren la competitividad de los sistemas productivos, garanticen la inocuidad de los alimentos, aseguren la sostenibilidad y contribuyan a reducir la pobreza rural”</t>
  </si>
  <si>
    <t>Visión</t>
  </si>
  <si>
    <t>“Ser una institución reconocida por la calidad de sus aportes a la competitividad de los agronegocios dominicanos, la seguridad alimentaria y al manejo sostenible de los recursos naturales”</t>
  </si>
  <si>
    <t>II. Contribución a la Estrategia Nacional de Desarrollo</t>
  </si>
  <si>
    <t>Eje estratégico:</t>
  </si>
  <si>
    <t>Objetivo general:</t>
  </si>
  <si>
    <t>Objetivo(s) específico(s):</t>
  </si>
  <si>
    <t>3.5.3</t>
  </si>
  <si>
    <t>III. Información del Programa</t>
  </si>
  <si>
    <t>Nombre:</t>
  </si>
  <si>
    <t xml:space="preserve">11-Investigación para el desarrollo agropecuario y forestal </t>
  </si>
  <si>
    <t>Descripción:</t>
  </si>
  <si>
    <t>Consiste en contribuir a la generación de riquezas y a la seguridad alimentaria, mediante innovaciones tecnológicas que propicien la competitividad de los sistemas agroempresariales, la sostenibilidad de los recursos naturales y la equidad.</t>
  </si>
  <si>
    <r>
      <t>Beneficiarios:</t>
    </r>
    <r>
      <rPr>
        <sz val="12"/>
        <color rgb="FF000000"/>
        <rFont val="Century Gothic"/>
        <family val="2"/>
      </rPr>
      <t xml:space="preserve"> </t>
    </r>
  </si>
  <si>
    <t xml:space="preserve">Los beneficiarios del programa son todos los productores líderes de los diferentes rubros agropecuarios, técnicos de las diferentes instituciones agropecuarias y sector privado.   </t>
  </si>
  <si>
    <t>Resultado Asociado:</t>
  </si>
  <si>
    <t>Este programa contribuye a las necesidades tecnológicas locales, poniendo en manos de los productores agropecuarios y forestales del país, tecnologías agropecuarias apropiadas que les permitan mejorar sus niveles actuales de productividad y calidad, reducir los costos unitarios de producción, agregando valor a sus productos y en tal sentido mejorar sus niveles de ingresos y su nivel de vida.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</si>
  <si>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</si>
  <si>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</si>
  <si>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</si>
  <si>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</si>
  <si>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</si>
  <si>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</si>
  <si>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</si>
  <si>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</si>
  <si>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</si>
  <si>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</si>
  <si>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Física
(A)</t>
  </si>
  <si>
    <t>Financiera
(B)</t>
  </si>
  <si>
    <t>Física
(C)</t>
  </si>
  <si>
    <t>Financiera
(D)</t>
  </si>
  <si>
    <t>Física 
(E)</t>
  </si>
  <si>
    <t>Financiera 
 (F)</t>
  </si>
  <si>
    <t>Física 
(%)
 G=E/C</t>
  </si>
  <si>
    <t>Financiero 
(%) 
H=F/D</t>
  </si>
  <si>
    <t>5958-Tecnologías generadas para el manejo agropecuario</t>
  </si>
  <si>
    <t>Cantidad de tecnologías Generadas</t>
  </si>
  <si>
    <t>6036-Tecnologías validadas a escala comercial</t>
  </si>
  <si>
    <t>Cantidad de tecnologías validadas</t>
  </si>
  <si>
    <t>6045-Técnicos y productores agropecuarios acceden a servicios y a tecnologías generadas o validadas por el IDIAF</t>
  </si>
  <si>
    <t>Cantidad de técnicos y productores beneficiados</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</si>
  <si>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</si>
  <si>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</si>
  <si>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</si>
  <si>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</si>
  <si>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</si>
  <si>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</si>
  <si>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</si>
  <si>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</si>
  <si>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Presupuesto Anual</t>
  </si>
  <si>
    <t>Este producto consiste en el desarrollo de tecnologías y generación de informaciones básicas para mejorar los procesos productivos de cultivos y pecuarios. Estos procesos incluyen: mejoramiento y conservación de recuros genéticos, manejo de la nutrición, control de plagas y enfermedades, control de malezas, manejo de pastos y forrajes, manejo de cosecha y poscosecha, etc.</t>
  </si>
  <si>
    <t>Se refiere a la siembra, cultivo, cosecha y comercialización de diferentes rubros agrícolas (plátano, banano, yuca, tomate, ají, etc.) para la generación de recursos económicos, al tiempo que se prueban a nivel comercial las tecnologías generadas o adaptadas para esos cultivos. Además, se validan tecnologías para la producción pecuaria.</t>
  </si>
  <si>
    <t>Este producto consiste en la transferencia de las tecnologías generadas o validadas por el IDIAF a los productores agropecuarios; es decir, poner en manos de los ciudadanos clientes, por diferentes medios, dichas tecnologías. Además, incluye la prestación de servicios de laboratorios de suelo y protección vegetal y la producción y distribución de material de siembra de calidad.</t>
  </si>
  <si>
    <t xml:space="preserve">VI. I - De acuerdo a los eventos presentados durante la ejecución del producto, ¿qué aspecto puede mejorarse? </t>
  </si>
  <si>
    <t>Elaborado por:</t>
  </si>
  <si>
    <t>Aprobado por:</t>
  </si>
  <si>
    <t xml:space="preserve">María Cuevas </t>
  </si>
  <si>
    <t>Analista de Planificación y Desarrollo</t>
  </si>
  <si>
    <t>Enc. Depto. Planificación y Desarrollo</t>
  </si>
  <si>
    <t xml:space="preserve">“Una economía territorial y sectorialmente integrada, innovadora, diversificada, plural, orientada a la calidad y ambientalmente sostenible, que crea y desconcentra la riqueza, genera crecimiento alto y sostenido con equidad y empleo digno, y que aprovecha y potencia las oportunidades del mercado local y se inserta de forma competitiva en la economía global”. </t>
  </si>
  <si>
    <t>Estructura productiva sectorial y territorialmente adecuada, integrada competitivamente a la economía global y que aprovecha las oportunidades del mercado local.</t>
  </si>
  <si>
    <t>Eduardo Fulcar Montero</t>
  </si>
  <si>
    <t>Ejecución Semestral</t>
  </si>
  <si>
    <t>Programación Semestral</t>
  </si>
  <si>
    <t>Informe de Evaluación Semestral de las Metas Físicas-Financieras Julio-Diciembre 2023</t>
  </si>
  <si>
    <t>La institución debe seguir haciendo esfuerzos en el afinamiento de las planificación tanto físicas como financiera, sobretodo con los desvíos del producto 6045.     -      -Aprender a eficientizar los procedimientos de compras, los cuales son muy estrictos y dada la naturaleza institucional, que requiere de compras con características exigidas por los protocolos a seguir, para lograr los resultados confiables de las investigaciones y analíticas, muchas veces se cuenta con proveedores específicos por ser los únicos representates de venta en el país de insumos, reactivos, equipos y maquinarias de laboratorio.</t>
  </si>
  <si>
    <t xml:space="preserve">Las metas físicas fueron logradas en el 162.5%, con un desvío por encima de lo ejecutado en el semestre de 62.5%.  Esto se debió a que se aprobaron tres proyectos de protección vegetal, que no tenían previsto generar tecnologías en este año, porque los mismos empezaron a ejecutarse en el mes de junio, pero se logró la generación de tres de las tecnologías no planificadas (6,10,11,12 y 13). Las metas  financieras se ejecutaron en un 76.16%, con un desvío de 23.84% a causa de compras nos e completaron, como la de impresión de documentos de publicaciones de investigaciones porque los documentos no se fueron terminados para su impresión. Hubo unos videos presupuestados, que no se pudo hacer el pago con los fondos del presupuesto nacional, porque el requerimiento fue empezado tarde.  Compras de fertilizantes y productos fitosanitarios que se subieron al sistema de compras, pero quedaron desiertos. Esto no repercutó en las metas físicas, porque las mismas fueron apoyadas con fondos de los proyectos en ejecución.                                                                                                                       </t>
  </si>
  <si>
    <t xml:space="preserve">En este semestre, se cumplieron 21 tecnologías de 22 que fueron programadas:
1) Validación de tecnología para la producción de de dos variedades de ajo en la Estación Constanza.
2) Validación de tecnología para la producción de plántulas de cacao en la estación Mata Larga.                                                                          3) Validación de tecnologías de manejo y alimentación en el módulo apícola de la Estación Experimental Pedro Brand.  
4) Tecnología de producción de semilla de calidad de guandul, variedad Arroyo Loro-IDIAF.   Se manejó riego, se hizo fertilización, control de malezas, plagas y se realizó la cosecha.  Estación Experimental Arroyo Loro fueron producidos 10.5 qq de semilla para apoyo al sector productivo.
5) Tecnología de producción de maíz.  Se manejó riego, se hizo fertilización, control de malezas, plagas y se realizó la cosecha.  Estación Experimental Azua. 2023.  Fueron producidos 200 qq de maíz.
6) Tecnología de producción de mango, variedad Keitt.  Se manejó riego, se hizo fertilización, control de malezas, plagas y se realizó la cosecha.  Estación Experimental Azua. 2023.
7) Validación de tecnología para la producción de  papa en la Estación Constanza.                                                                                                   8) Validación de tecnologías de manejo y alimentación en dos unidades de producción e investigación.
- Modulo Caprino de la Estación Experimental Pedro Brand: se realizan investigaciones en alimentación y aspectos sanitarios. 
Otras de las actividades que se realizan en el módulo es la producción de machos de la raza Saanen  para productores pequeños y medianos.
9)La unidad de lechería especializada en la Estación Experimental Casa de Alto, Pimentel, donde:
Se realizaron actividades de control reproductivo y diagnóstico de gestación, manejo de ordeño y buenas prácticas de manejo del hato lechero de la estación                                                                                                                                                                                                               10 a 21) Validadas doce (12) tecnologías:  Tecnología para la producción de plantas de limón persa en túneles, libres de la enfermedad HLB.  Tecnología para la producción de plantas injertadas de frutales en vivero.  Tecnología para la producción de diferentes cultivos (guandul, mango, aguacate, banano y plátano).  Tecnología para la producción de hortalizas bajo el sistema de agricultura vertical.  Tecnología para la producción de huevos de gallina, de alevines, y de padrotes de ovinos en Baní y Neyba.     </t>
  </si>
  <si>
    <t xml:space="preserve">En este producto, 1225 beneficiarios (Técnicos, Productores individuales, asociaciones, estudiantes), fueron impactados con transferencia de tecnologías, a través de capacitaciones, visitas guiadas a las unidades productivas y acceso a servicios de laboratorio, material de siembra e intercambio en visitas a las estaciones experimentales del IDIAF.
1022 fueron beneficiados con la transferencia de tecnologías a través de las capacitaciones y visitas la Estaciones Experimentales en las diferentes temáticas de trabajo del IDIAF. 
203 de ellos se beneficiaron de resultados de análisis de laboratorio de floras y faunas brindados por los diferentes laboratorios de análisis de suelos, agua y diagnósticos de plagas y enfermedades, así como también recibieron material de siembra  y pies de crías (Alevines de tilapia).  </t>
  </si>
  <si>
    <t xml:space="preserve"> La meta física se cumplió en un 135.21%.   Esto representa un desvío de 35.21% por encima de lo planificado, debido al interés mostrado por los técnicos y productores a las actividades de transferencia de tecnologías realizados, a través de los proyectos que se ejecutan en el IDIAF con fondos competitivos de organizaciones financiadoras, además hubo  algunas actividades que no estaban previstas como la "Presentación y demostración de la operatividad de la maquinaria para la molinería de arroz (molino) donada por KIPA-KOPIA, cuya funcionabilidad para pequeños productores será validada en las condiciones de República Dominicana, también las visitas de los ciudadanos a conocer y aprender de las actividades que se realizan en el IDIAF, lo cual es algo díficil de ser exacto a la hora de planificar las meta. Con respecto a los resultados financieros, se ejecutó sólo un 17.80% de lo programado, pese a cumplirse las metas físicas por el aporte de los proyectos y la existenia de reactivos y otros materiales que fueron adquiridos anteriormente. El desvío financiero es de un 82.20%,  debido a  compras con las cuales se ha seguido teniendo incovenientes con encontar los proveedores del Estado, algunos procesos se declararon desiertos o no fueron bien instrumentados,  entre ellos compra de varios equipos, como jaulas y sus accesorios para animales,  instrumental para electroforesis, contenedores de sangre al vacío, equipos de toma de muestras, empacadora al vacío, instrumentos varios de toma de muestras y de analítica de animales). Otras solicitudes de compras para la realizaciín análisis de laboratorios solicitdos para muestras de animales, del proyecto SNIP 14188,  los proveedores no sometieron propuestas, quedando desiertas las licitaciones. Tambié los recursos previstos para elaboración de unas Guías de investigaciones no se concluyeron, porque los documentos, no fueron terminados.       </t>
  </si>
  <si>
    <t xml:space="preserve"> Las metas físicas se cumplieron en un 95.45%.  Las financieras se cumplieron en un 84.43%, con un desvío de 15.57% por debajo  de lo presupuestado.Hubo un proceso de compra de abonos y productos fitosanitarios que se cayó la adjudicación del mismo. Hubo compras destinadas del módulo de producción y manejo de cerdos, que no se realizaron porque por la problemática existente con los cerdos, éstas fueron detenidas. Compras previstas de cabras , de las cuales no se presentaron ofertas. Jaulas de  maternidad, las cuales el único proveedor que tenía las requeridas,canceló la venta.</t>
  </si>
  <si>
    <r>
      <t xml:space="preserve">Durante este semestre se logró generar 13 tecnologías de 8 programadas:
1) En estudio de caracterización de la cáscara de cacao molida se econtró: que las partículas de esta tiene un diámetro equivalente promedio de 1.85 mm;  la morfología de la superficie de las cáscaras de las mazorcas de cacao muestran una estructura irregular y un alto nivel de ordenamiento de las fibras; por lo que la cáscara del cacao podría ser de utilidad para su empleo como fuente fibrosa para diferentes industrias y un buen componente en la formulación de alimento animal.
2) Se encontró que los principales géneros de hongos fitopatógenos asociados a enfermedades en vegetales orientales en La Vega son: Fusarium, Colletotrichum, Alternaria, Corynespora, Bipolaris, Cladosporium , Cercospora, Curvularia, Pythium, Mucor, Pseudoperonospora, Botryodiplodia, Didymella y Rhizoctonia. El ají picante, la berenjena china y la vainita fueron los cultivos en los que se presentó la mayor incidencia de los géneros de hongos fitopatógenos.                                                                                                                                                   3) Identificación de hospederos resilientes con el uso de Famacha ©  como herramienta discriminante en la reducción de la resistencia a los antiparasitarios en ovinos y caprinos del CPA-IDIAF. Se han identificado parcialmente individuos sensibles, resistentes y resilientes en el modulo caprino lechero de la Estación Experimental Pedro Brand del CPA-IDIAF.                                                                                                     4) Se evaluó la combinación de fibra de coco y ceniza de arroz como sustratos ecoamigables de bajo costo para la producción en invernaderos. Se determinó la viabilidad de uso de estos materiales para la producción de pimiento morrón en invernaderos. La combinación de Cocofiber 60% + Ceniza de cáscara de arroz 40% mostró resultados satisfactorios como sustrato para la producción de pimiento morrón en invernadero.                                                                                                                                                                                                  5) Se logró mantener el banco de germosplasma de plántulas de coco elites de 6- Alto del Atlántico, 7- Alto de Pacífico, 8-  Enano Malayo Verde, 9- Enano Malayo Amarillo 10- Chactemal, 11- Enano Verde Brasileño, esta instalado en EEFB y Palo Alto Barahona.                                </t>
    </r>
    <r>
      <rPr>
        <b/>
        <i/>
        <sz val="11"/>
        <rFont val="Calibri"/>
        <family val="2"/>
        <scheme val="minor"/>
      </rPr>
      <t>6</t>
    </r>
    <r>
      <rPr>
        <i/>
        <sz val="11"/>
        <rFont val="Calibri"/>
        <family val="2"/>
        <scheme val="minor"/>
      </rPr>
      <t xml:space="preserve"> - En estudio para la caracterización fisicoquímica de muestra de cáscara de cacao procedentes de fincas de las comunidades Mata Larga, Guiza y La Bajada, del municipio de San Francisco de Macorís, se determinó el porcentaje de cenizas, lignina, celulosa, hemicelulosa y holocelulosa; así como el contenido de metales (plomo, cadmio, calcio, magnesio, cobre, zinc, selenio y arsénico). 7- Se encontró que los contenidos de metales pesados en las muestras analizadas están por debajo de los valores permitidos por las normas europeas para su empleo en formulaciones de alimento animal. Las características fisicoquímicas presentadas por la cáscara de cacao permiten concluir que estas son una alternativa viable como fuente de biomasa para su empleo como combustible; así como en el desarrollo de productos lignocelulósicos y en la formulación de alimento animal
8-En estudio de caracterización morfométrica de nematodos fitoparásitos obtenidos en muestreos realizados en plantaciones de banano de la provincia Valverde se determinó que las características de los nematodos estudiados guardan similitud con las especies Helicotylenchus multicinctus, Radopholus similis, Rotylenchulus reniformis y Pratylenchus coffeae.                                                                                                 9- Identificados hospederos resilientes con el uso de Famacha ©  como herramienta discriminante en la reducción de la resistencia a los antiparasitarios en ovinos y caprinos del CPA-IDIAF. Se identificaron en muestreos sucesivos que entre un 25-29 % de los individuos corresponde a animales resilientes; entre un 43-45 % son resistentes y entre 27-28 % son animales sensibles a la infestación por Haemonchus contortus, en el módulo caprino lechero de la Estación Experimental Pedro Brand del CPA-IDIAF
10- Se encuentran en proceso de evaluación, 30 líneas de frijol rico en hierro, en la Estación Experimental Arroyo Loro, San Juan.                     11- Identificación morfológica de los aislados de cepas nativas de hongos, bacterias y nematodos con capacidad biocontroladora, de  Metarhizium spp., Trichoderma spp., Paecilomyces spp., y   otras cepas están pendientes de identificar ( 25 %), en invernaderos.
12-Se determinó la distribución de los géneros y especies de los trips encontrándose que las dos especies más distribuidas son F. occidentalis y Thrips palvispinus. Mientras F. occidentalis ha sido reportado en todos los lugares muestreados, T. palvispinus solo ha sido hallado en San José de Ocoa, La Vega. Otra encontrada es Scirtothrips dorsalis solo en San José de Ocoa.                                                                                                                                                                                                               
13- Parcela demostrativa instalada del cultivar de coco, ´´Enano Malayo´, Estación Experimental de frutales, Bani, para definir la tecnología de manejo.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</si>
</sst>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name val="Calibri"/>
      <family val="2"/>
      <scheme val="minor"/>
    </font>
    <font>
      <sz val="11"/>
      <color theme="9" tint="-0.499984740745262"/>
      <name val="Calibri"/>
      <family val="2"/>
      <scheme val="minor"/>
    </font>
    <font>
      <sz val="11"/>
      <name val="Calibri"/>
      <family val="2"/>
      <scheme val="minor"/>
    </font>
    <font>
      <sz val="11"/>
      <color rgb="FF000000"/>
      <name val="Calibri"/>
      <family val="2"/>
      <scheme val="minor"/>
    </font>
    <font>
      <b/>
      <sz val="11"/>
      <name val="Calibri"/>
      <family val="2"/>
      <scheme val="minor"/>
    </font>
    <font>
      <b/>
      <i/>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theme="0" tint="-0.34998626667073579"/>
      </left>
      <right style="thin">
        <color theme="0" tint="-0.34998626667073579"/>
      </right>
      <top style="thin">
        <color theme="0" tint="-0.249977111117893"/>
      </top>
      <bottom/>
      <diagonal/>
    </border>
    <border>
      <left style="thin">
        <color theme="0" tint="-0.34998626667073579"/>
      </left>
      <right style="thin">
        <color theme="0" tint="-0.34998626667073579"/>
      </right>
      <top style="thin">
        <color theme="0" tint="-0.34998626667073579"/>
      </top>
      <bottom style="thin">
        <color theme="0" tint="-0.249977111117893"/>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0" fillId="0" borderId="17" xfId="0" applyBorder="1"/>
    <xf numFmtId="0" fontId="17" fillId="9" borderId="30" xfId="0" applyFont="1" applyFill="1" applyBorder="1" applyAlignment="1">
      <alignment horizontal="center" vertical="center" wrapText="1" readingOrder="1"/>
    </xf>
    <xf numFmtId="0" fontId="17" fillId="9" borderId="31" xfId="0" applyFont="1" applyFill="1" applyBorder="1" applyAlignment="1">
      <alignment horizontal="center" vertical="center" wrapText="1" readingOrder="1"/>
    </xf>
    <xf numFmtId="0" fontId="17" fillId="9" borderId="32" xfId="0" applyFont="1" applyFill="1" applyBorder="1" applyAlignment="1">
      <alignment horizontal="center" vertical="center" wrapText="1" readingOrder="1"/>
    </xf>
    <xf numFmtId="0" fontId="18" fillId="0" borderId="23" xfId="0" applyFont="1" applyBorder="1" applyAlignment="1" applyProtection="1">
      <alignment vertical="top" wrapText="1"/>
      <protection locked="0"/>
    </xf>
    <xf numFmtId="0" fontId="18" fillId="0" borderId="28" xfId="0" applyFont="1" applyBorder="1" applyAlignment="1" applyProtection="1">
      <alignment vertical="top" wrapText="1"/>
      <protection locked="0"/>
    </xf>
    <xf numFmtId="165" fontId="18" fillId="0" borderId="28"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166" fontId="18" fillId="0" borderId="28" xfId="0" applyNumberFormat="1" applyFont="1" applyBorder="1" applyAlignment="1" applyProtection="1">
      <alignment horizontal="right" vertical="center" wrapText="1" readingOrder="1"/>
      <protection locked="0"/>
    </xf>
    <xf numFmtId="10" fontId="18" fillId="8" borderId="28" xfId="2" applyNumberFormat="1" applyFont="1" applyFill="1" applyBorder="1" applyAlignment="1" applyProtection="1">
      <alignment horizontal="center" vertical="center" wrapText="1" readingOrder="1"/>
    </xf>
    <xf numFmtId="167" fontId="18" fillId="8" borderId="24" xfId="0" applyNumberFormat="1" applyFont="1" applyFill="1" applyBorder="1" applyAlignment="1">
      <alignment horizontal="center" vertical="center" wrapText="1" readingOrder="1"/>
    </xf>
    <xf numFmtId="165" fontId="18" fillId="0" borderId="28" xfId="0" applyNumberFormat="1" applyFont="1" applyBorder="1" applyAlignment="1" applyProtection="1">
      <alignment horizontal="center" vertical="center" wrapText="1"/>
      <protection locked="0"/>
    </xf>
    <xf numFmtId="165" fontId="18" fillId="0" borderId="28" xfId="0" applyNumberFormat="1" applyFont="1" applyBorder="1" applyAlignment="1">
      <alignment horizontal="center" vertical="center" wrapText="1"/>
    </xf>
    <xf numFmtId="4" fontId="25" fillId="0" borderId="0" xfId="0" applyNumberFormat="1" applyFont="1" applyAlignment="1">
      <alignment horizontal="right" vertical="center"/>
    </xf>
    <xf numFmtId="4" fontId="25" fillId="0" borderId="37" xfId="0" applyNumberFormat="1" applyFont="1" applyBorder="1" applyAlignment="1">
      <alignment horizontal="right" vertical="center"/>
    </xf>
    <xf numFmtId="4" fontId="25" fillId="0" borderId="38" xfId="0" applyNumberFormat="1" applyFont="1" applyBorder="1" applyAlignment="1">
      <alignment horizontal="right" vertical="center"/>
    </xf>
    <xf numFmtId="0" fontId="26" fillId="0" borderId="17" xfId="0" applyFont="1" applyBorder="1" applyAlignment="1" applyProtection="1">
      <alignment vertical="center" wrapText="1"/>
      <protection locked="0"/>
    </xf>
    <xf numFmtId="0" fontId="22" fillId="0" borderId="0" xfId="0" applyFont="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0" fillId="0" borderId="0" xfId="0" applyFont="1" applyAlignment="1">
      <alignment horizontal="left" vertical="center" wrapText="1"/>
    </xf>
    <xf numFmtId="0" fontId="24" fillId="0" borderId="0" xfId="0" applyFont="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5" fillId="7" borderId="22" xfId="0" applyFont="1" applyFill="1" applyBorder="1" applyAlignment="1">
      <alignment horizontal="center" vertical="center" wrapText="1" readingOrder="1"/>
    </xf>
    <xf numFmtId="0" fontId="15" fillId="7" borderId="23" xfId="0" applyFont="1" applyFill="1" applyBorder="1" applyAlignment="1">
      <alignment horizontal="center" vertical="center" wrapText="1" readingOrder="1"/>
    </xf>
    <xf numFmtId="0" fontId="15" fillId="7" borderId="24" xfId="0" applyFont="1" applyFill="1" applyBorder="1" applyAlignment="1">
      <alignment horizontal="center" vertical="center" wrapText="1" readingOrder="1"/>
    </xf>
    <xf numFmtId="0" fontId="15" fillId="7" borderId="25" xfId="0" applyFont="1" applyFill="1" applyBorder="1" applyAlignment="1">
      <alignment horizontal="center" vertical="center" wrapText="1" readingOrder="1"/>
    </xf>
    <xf numFmtId="0" fontId="15" fillId="7" borderId="26" xfId="0" applyFont="1" applyFill="1" applyBorder="1" applyAlignment="1">
      <alignment horizontal="center" vertical="center" wrapText="1" readingOrder="1"/>
    </xf>
    <xf numFmtId="39" fontId="12" fillId="0" borderId="27" xfId="1" applyNumberFormat="1" applyFont="1" applyFill="1" applyBorder="1" applyAlignment="1" applyProtection="1">
      <alignment horizontal="center" vertical="center" wrapText="1" readingOrder="1"/>
      <protection locked="0"/>
    </xf>
    <xf numFmtId="39" fontId="12" fillId="0" borderId="28"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3"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readingOrder="1"/>
      <protection locked="0"/>
    </xf>
    <xf numFmtId="39" fontId="12" fillId="0" borderId="25" xfId="1" applyNumberFormat="1" applyFont="1" applyFill="1" applyBorder="1" applyAlignment="1" applyProtection="1">
      <alignment horizontal="center" vertical="center" readingOrder="1"/>
      <protection locked="0"/>
    </xf>
    <xf numFmtId="39" fontId="12" fillId="0" borderId="23" xfId="1" applyNumberFormat="1" applyFont="1" applyFill="1" applyBorder="1" applyAlignment="1" applyProtection="1">
      <alignment horizontal="center" vertical="center" readingOrder="1"/>
      <protection locked="0"/>
    </xf>
    <xf numFmtId="10" fontId="12" fillId="8" borderId="28" xfId="2" applyNumberFormat="1" applyFont="1" applyFill="1" applyBorder="1" applyAlignment="1" applyProtection="1">
      <alignment horizontal="center" vertical="center" wrapText="1" readingOrder="1"/>
    </xf>
    <xf numFmtId="10" fontId="12" fillId="8" borderId="29" xfId="2" applyNumberFormat="1" applyFont="1" applyFill="1" applyBorder="1" applyAlignment="1" applyProtection="1">
      <alignment horizontal="center" vertical="center" wrapText="1" readingOrder="1"/>
    </xf>
    <xf numFmtId="0" fontId="15" fillId="9" borderId="28" xfId="0" applyFont="1" applyFill="1" applyBorder="1" applyAlignment="1">
      <alignment horizontal="center" vertical="center" wrapText="1" readingOrder="1"/>
    </xf>
    <xf numFmtId="0" fontId="12" fillId="7" borderId="28" xfId="0" applyFont="1" applyFill="1" applyBorder="1" applyAlignment="1">
      <alignment vertical="top" wrapText="1"/>
    </xf>
    <xf numFmtId="0" fontId="16" fillId="9" borderId="28" xfId="0" applyFont="1" applyFill="1" applyBorder="1" applyAlignment="1">
      <alignment horizontal="center" vertical="center" wrapText="1" readingOrder="1"/>
    </xf>
    <xf numFmtId="0" fontId="12" fillId="7" borderId="29" xfId="0" applyFont="1" applyFill="1" applyBorder="1" applyAlignment="1">
      <alignment vertical="top" wrapText="1"/>
    </xf>
    <xf numFmtId="0" fontId="0" fillId="7" borderId="19" xfId="0" applyFill="1" applyBorder="1" applyAlignment="1">
      <alignment horizontal="left" vertical="center" wrapText="1"/>
    </xf>
    <xf numFmtId="0" fontId="0" fillId="7" borderId="20" xfId="0" applyFill="1" applyBorder="1" applyAlignment="1">
      <alignment horizontal="left" vertical="center" wrapText="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12" fillId="0" borderId="0" xfId="0" applyFont="1" applyAlignment="1" applyProtection="1">
      <alignment horizontal="left"/>
      <protection locked="0"/>
    </xf>
    <xf numFmtId="0" fontId="12" fillId="0" borderId="34"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0" xfId="0" applyFont="1" applyAlignment="1" applyProtection="1">
      <alignment horizontal="center"/>
      <protection locked="0"/>
    </xf>
    <xf numFmtId="0" fontId="22" fillId="0" borderId="0" xfId="0" applyFont="1" applyAlignment="1" applyProtection="1">
      <alignment vertical="top" wrapText="1"/>
      <protection locked="0"/>
    </xf>
    <xf numFmtId="0" fontId="22" fillId="0" borderId="18" xfId="0" applyFont="1" applyBorder="1" applyAlignment="1" applyProtection="1">
      <alignment vertical="top" wrapText="1"/>
      <protection locked="0"/>
    </xf>
  </cellXfs>
  <cellStyles count="3">
    <cellStyle name="Millares" xfId="1" builtinId="3"/>
    <cellStyle name="Normal" xfId="0" builtinId="0"/>
    <cellStyle name="Porcentaje" xfId="2" builtinId="5"/>
  </cellStyles>
  <dxfs count="13">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right"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1437247</xdr:colOff>
      <xdr:row>2</xdr:row>
      <xdr:rowOff>96938</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14300" y="0"/>
          <a:ext cx="1322947" cy="780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D13" t="str">
            <v>1.3.2</v>
          </cell>
          <cell r="E13" t="str">
            <v>Promover la consolidación del sistema electoral y de partidos políticos para garantizar la actuación responsable, democrática y transparente de los actores e instituciones del sistema político</v>
          </cell>
        </row>
        <row r="14">
          <cell r="D14" t="str">
            <v>1.3.3</v>
          </cell>
          <cell r="E14" t="str">
            <v>Fortalecer las capacidades de control y fiscalización del Congreso Nacional para proteger los recursos públicos y asegurar su uso eficiente, eficaz y transparente</v>
          </cell>
        </row>
        <row r="15">
          <cell r="D15" t="str">
            <v>1.4.1</v>
          </cell>
          <cell r="E15" t="str">
            <v>Garantizar la defensa de los intereses nacionales en los espacios terrestre, marítimo y aéreo</v>
          </cell>
        </row>
        <row r="16">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D17" t="str">
            <v>2.1.1</v>
          </cell>
          <cell r="E17" t="str">
            <v>Implantar y garantizar un sistema educativo nacional de calidad</v>
          </cell>
        </row>
        <row r="18">
          <cell r="D18" t="str">
            <v>2.1.2</v>
          </cell>
          <cell r="E18" t="str">
            <v>Universalizar la educación desde el nivel inicial hasta completar el nivel medio</v>
          </cell>
        </row>
        <row r="19">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D20" t="str">
            <v>2.2.2</v>
          </cell>
          <cell r="E20" t="str">
            <v>Universalizar el aseguramiento en salud para garantizar el acceso a servicios de salud y reducir el gasto de bolsillo</v>
          </cell>
        </row>
        <row r="21">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D22" t="str">
            <v>2.3.1</v>
          </cell>
          <cell r="E22" t="str">
            <v>Construir una cultura de igualdad y equidad entre hombres y mujeres</v>
          </cell>
        </row>
        <row r="23">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D24" t="str">
            <v>2.3.3</v>
          </cell>
          <cell r="E24" t="str">
            <v>Disminuir la pobreza mediante un efectivo y eficiente sistema de protección social, que tome en cuenta las necesidades y vulnerabilidades a lo largo del ciclo de vida</v>
          </cell>
        </row>
        <row r="25">
          <cell r="D25" t="str">
            <v>2.3.4</v>
          </cell>
          <cell r="E25" t="str">
            <v>Proteger a los niños, niñas, adolescentes y jóvenes desde la primera infancia para propiciar su desarrollo integral e inclusión social</v>
          </cell>
        </row>
        <row r="26">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sheetData>
    </sheetDataSet>
  </externalBook>
</externalLink>
</file>

<file path=xl/tables/table1.xml><?xml version="1.0" encoding="utf-8"?>
<table xmlns="http://schemas.openxmlformats.org/spreadsheetml/2006/main" id="1" name="Tabla1334" displayName="Tabla1334" ref="A28:J31" totalsRowShown="0" headerRowDxfId="12" dataDxfId="10" headerRowBorderDxfId="11" tableBorderDxfId="9" totalsRowBorderDxfId="8">
  <tableColumns count="10">
    <tableColumn id="1" name="Producto" dataDxfId="7"/>
    <tableColumn id="2" name="Indicador" dataDxfId="6"/>
    <tableColumn id="3" name="Física_x000a_(A)" dataDxfId="5"/>
    <tableColumn id="4" name="Financiera_x000a_(B)" dataDxfId="4"/>
    <tableColumn id="9" name="Física_x000a_(C)" dataDxfId="3"/>
    <tableColumn id="10" name="Financiera_x000a_(D)"/>
    <tableColumn id="5" name="Física _x000a_(E)" dataDxfId="2"/>
    <tableColumn id="6" name="Financiera _x000a_ (F)"/>
    <tableColumn id="7" name="Física _x000a_(%)_x000a_ G=E/C" dataDxfId="1" dataCellStyle="Porcentaje">
      <calculatedColumnFormula>Tabla1334[[#This Row],[Física 
(E)]]/Tabla1334[[#This Row],[Física
(C)]]</calculatedColumnFormula>
    </tableColumn>
    <tableColumn id="8" name="Financiero _x000a_(%) _x000a_H=F/D" dataDxfId="0">
      <calculatedColumnFormula>Tabla1334[[#This Row],[Financiera 
 (F)]]/Tabla1334[[#This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view="pageBreakPreview" zoomScale="70" zoomScaleNormal="120" zoomScaleSheetLayoutView="70" workbookViewId="0">
      <selection activeCell="G65" sqref="G65"/>
    </sheetView>
  </sheetViews>
  <sheetFormatPr baseColWidth="10" defaultRowHeight="15" x14ac:dyDescent="0.25"/>
  <cols>
    <col min="1" max="1" width="23" style="10" customWidth="1"/>
    <col min="2" max="2" width="13.7109375" style="10" customWidth="1"/>
    <col min="3" max="3" width="12.7109375" style="10" customWidth="1"/>
    <col min="4" max="4" width="16" style="10" customWidth="1"/>
    <col min="5" max="5" width="12.7109375" style="10" customWidth="1"/>
    <col min="6" max="6" width="16.42578125" style="10" customWidth="1"/>
    <col min="7" max="7" width="12.7109375" style="10" customWidth="1"/>
    <col min="8" max="8" width="15.7109375" style="10" customWidth="1"/>
    <col min="9" max="9" width="12.7109375" style="10" customWidth="1"/>
    <col min="10" max="10" width="12.42578125" style="10" customWidth="1"/>
  </cols>
  <sheetData>
    <row r="1" spans="1:10" ht="21.75" thickBot="1" x14ac:dyDescent="0.3">
      <c r="A1" s="1"/>
      <c r="B1" s="80" t="s">
        <v>78</v>
      </c>
      <c r="C1" s="81"/>
      <c r="D1" s="81"/>
      <c r="E1" s="81"/>
      <c r="F1" s="81"/>
      <c r="G1" s="81"/>
      <c r="H1" s="81"/>
      <c r="I1" s="81"/>
      <c r="J1" s="82"/>
    </row>
    <row r="2" spans="1:10" ht="31.5" customHeight="1" thickBot="1" x14ac:dyDescent="0.3">
      <c r="A2" s="2"/>
      <c r="B2" s="83" t="s">
        <v>0</v>
      </c>
      <c r="C2" s="84"/>
      <c r="D2" s="83" t="s">
        <v>1</v>
      </c>
      <c r="E2" s="84"/>
      <c r="F2" s="84"/>
      <c r="G2" s="84"/>
      <c r="H2" s="85"/>
      <c r="I2" s="3" t="s">
        <v>2</v>
      </c>
      <c r="J2" s="4" t="s">
        <v>3</v>
      </c>
    </row>
    <row r="3" spans="1:10" ht="21.75" thickBot="1" x14ac:dyDescent="0.3">
      <c r="A3" s="5"/>
      <c r="B3" s="86" t="s">
        <v>4</v>
      </c>
      <c r="C3" s="87"/>
      <c r="D3" s="86"/>
      <c r="E3" s="87"/>
      <c r="F3" s="87"/>
      <c r="G3" s="87"/>
      <c r="H3" s="88"/>
      <c r="I3" s="6"/>
      <c r="J3" s="7"/>
    </row>
    <row r="4" spans="1:10" x14ac:dyDescent="0.25">
      <c r="A4" s="89"/>
      <c r="B4" s="90"/>
      <c r="C4" s="90"/>
      <c r="D4" s="91"/>
      <c r="E4" s="91"/>
      <c r="F4" s="91"/>
      <c r="G4" s="91"/>
      <c r="H4" s="91"/>
      <c r="I4" s="90"/>
      <c r="J4" s="92"/>
    </row>
    <row r="5" spans="1:10" ht="3" customHeight="1" x14ac:dyDescent="0.25">
      <c r="A5" s="93"/>
      <c r="B5" s="94"/>
      <c r="C5" s="94"/>
      <c r="D5" s="94"/>
      <c r="E5" s="94"/>
      <c r="F5" s="94"/>
      <c r="G5" s="94"/>
      <c r="H5" s="94"/>
      <c r="I5" s="94"/>
      <c r="J5" s="95"/>
    </row>
    <row r="6" spans="1:10" ht="15.75" x14ac:dyDescent="0.25">
      <c r="A6" s="36" t="s">
        <v>5</v>
      </c>
      <c r="B6" s="37"/>
      <c r="C6" s="37"/>
      <c r="D6" s="37"/>
      <c r="E6" s="37"/>
      <c r="F6" s="37"/>
      <c r="G6" s="37"/>
      <c r="H6" s="37"/>
      <c r="I6" s="37"/>
      <c r="J6" s="38"/>
    </row>
    <row r="7" spans="1:10" ht="15.75" x14ac:dyDescent="0.25">
      <c r="A7" s="49" t="s">
        <v>6</v>
      </c>
      <c r="B7" s="50"/>
      <c r="C7" s="50"/>
      <c r="D7" s="50"/>
      <c r="E7" s="50"/>
      <c r="F7" s="50"/>
      <c r="G7" s="50"/>
      <c r="H7" s="50"/>
      <c r="I7" s="50"/>
      <c r="J7" s="51"/>
    </row>
    <row r="8" spans="1:10" x14ac:dyDescent="0.25">
      <c r="A8" s="8" t="s">
        <v>7</v>
      </c>
      <c r="B8" s="77" t="s">
        <v>8</v>
      </c>
      <c r="C8" s="78"/>
      <c r="D8" s="78"/>
      <c r="E8" s="78"/>
      <c r="F8" s="78"/>
      <c r="G8" s="78"/>
      <c r="H8" s="78"/>
      <c r="I8" s="78"/>
      <c r="J8" s="79"/>
    </row>
    <row r="9" spans="1:10" ht="15" customHeight="1" x14ac:dyDescent="0.25">
      <c r="A9" s="9" t="s">
        <v>9</v>
      </c>
      <c r="B9" s="77" t="s">
        <v>10</v>
      </c>
      <c r="C9" s="78"/>
      <c r="D9" s="78"/>
      <c r="E9" s="78"/>
      <c r="F9" s="78"/>
      <c r="G9" s="78"/>
      <c r="H9" s="78"/>
      <c r="I9" s="78"/>
      <c r="J9" s="79"/>
    </row>
    <row r="10" spans="1:10" x14ac:dyDescent="0.25">
      <c r="A10" s="9" t="s">
        <v>11</v>
      </c>
      <c r="B10" s="77" t="s">
        <v>12</v>
      </c>
      <c r="C10" s="78"/>
      <c r="D10" s="78"/>
      <c r="E10" s="78"/>
      <c r="F10" s="78"/>
      <c r="G10" s="78"/>
      <c r="H10" s="78"/>
      <c r="I10" s="78"/>
      <c r="J10" s="79"/>
    </row>
    <row r="11" spans="1:10" ht="31.5" customHeight="1" x14ac:dyDescent="0.25">
      <c r="A11" s="8" t="s">
        <v>13</v>
      </c>
      <c r="B11" s="52" t="s">
        <v>14</v>
      </c>
      <c r="C11" s="52"/>
      <c r="D11" s="52"/>
      <c r="E11" s="52"/>
      <c r="F11" s="52"/>
      <c r="G11" s="52"/>
      <c r="H11" s="52"/>
      <c r="I11" s="52"/>
      <c r="J11" s="53"/>
    </row>
    <row r="12" spans="1:10" ht="27.75" customHeight="1" x14ac:dyDescent="0.25">
      <c r="A12" s="8" t="s">
        <v>15</v>
      </c>
      <c r="B12" s="52" t="s">
        <v>16</v>
      </c>
      <c r="C12" s="52"/>
      <c r="D12" s="52"/>
      <c r="E12" s="52"/>
      <c r="F12" s="52"/>
      <c r="G12" s="52"/>
      <c r="H12" s="52"/>
      <c r="I12" s="52"/>
      <c r="J12" s="53"/>
    </row>
    <row r="13" spans="1:10" ht="15.75" x14ac:dyDescent="0.25">
      <c r="A13" s="36" t="s">
        <v>17</v>
      </c>
      <c r="B13" s="37"/>
      <c r="C13" s="37"/>
      <c r="D13" s="37"/>
      <c r="E13" s="37"/>
      <c r="F13" s="37"/>
      <c r="G13" s="37"/>
      <c r="H13" s="37"/>
      <c r="I13" s="37"/>
      <c r="J13" s="38"/>
    </row>
    <row r="14" spans="1:10" ht="42.75" customHeight="1" x14ac:dyDescent="0.25">
      <c r="A14" s="8" t="s">
        <v>18</v>
      </c>
      <c r="B14" s="11">
        <v>3</v>
      </c>
      <c r="C14" s="75" t="s">
        <v>73</v>
      </c>
      <c r="D14" s="76"/>
      <c r="E14" s="76"/>
      <c r="F14" s="76"/>
      <c r="G14" s="76"/>
      <c r="H14" s="76"/>
      <c r="I14" s="76"/>
      <c r="J14" s="76"/>
    </row>
    <row r="15" spans="1:10" ht="26.25" customHeight="1" x14ac:dyDescent="0.25">
      <c r="A15" s="8" t="s">
        <v>19</v>
      </c>
      <c r="B15" s="12">
        <v>3.5</v>
      </c>
      <c r="C15" s="75" t="s">
        <v>74</v>
      </c>
      <c r="D15" s="76"/>
      <c r="E15" s="76"/>
      <c r="F15" s="76"/>
      <c r="G15" s="76"/>
      <c r="H15" s="76"/>
      <c r="I15" s="76"/>
      <c r="J15" s="76"/>
    </row>
    <row r="16" spans="1:10" ht="27" customHeight="1" x14ac:dyDescent="0.25">
      <c r="A16" s="8" t="s">
        <v>20</v>
      </c>
      <c r="B16" s="13" t="s">
        <v>21</v>
      </c>
      <c r="C16" s="75" t="str">
        <f>IFERROR(VLOOKUP(B16,'[1]Validacion datos'!D4:E60,2,FALSE),"")</f>
        <v>Elevar la productividad, competitividad y sostenibilidad ambiental y financiera de las cadenas agroproductivas, a fin de contribuir a la seguridad alimentaria, aprovechar el potencial exportador y generar empleo e ingresos para la población rural</v>
      </c>
      <c r="D16" s="76"/>
      <c r="E16" s="76"/>
      <c r="F16" s="76"/>
      <c r="G16" s="76"/>
      <c r="H16" s="76"/>
      <c r="I16" s="76"/>
      <c r="J16" s="76"/>
    </row>
    <row r="17" spans="1:10" ht="15.75" x14ac:dyDescent="0.25">
      <c r="A17" s="36" t="s">
        <v>22</v>
      </c>
      <c r="B17" s="37"/>
      <c r="C17" s="37"/>
      <c r="D17" s="37"/>
      <c r="E17" s="37"/>
      <c r="F17" s="37"/>
      <c r="G17" s="37"/>
      <c r="H17" s="37"/>
      <c r="I17" s="37"/>
      <c r="J17" s="38"/>
    </row>
    <row r="18" spans="1:10" ht="29.25" customHeight="1" x14ac:dyDescent="0.25">
      <c r="A18" s="8" t="s">
        <v>23</v>
      </c>
      <c r="B18" s="52" t="s">
        <v>24</v>
      </c>
      <c r="C18" s="52"/>
      <c r="D18" s="52"/>
      <c r="E18" s="52"/>
      <c r="F18" s="52"/>
      <c r="G18" s="52"/>
      <c r="H18" s="52"/>
      <c r="I18" s="52"/>
      <c r="J18" s="53"/>
    </row>
    <row r="19" spans="1:10" ht="33" customHeight="1" x14ac:dyDescent="0.25">
      <c r="A19" s="14" t="s">
        <v>25</v>
      </c>
      <c r="B19" s="52" t="s">
        <v>26</v>
      </c>
      <c r="C19" s="52"/>
      <c r="D19" s="52"/>
      <c r="E19" s="52"/>
      <c r="F19" s="52"/>
      <c r="G19" s="52"/>
      <c r="H19" s="52"/>
      <c r="I19" s="52"/>
      <c r="J19" s="53"/>
    </row>
    <row r="20" spans="1:10" ht="34.5" customHeight="1" x14ac:dyDescent="0.25">
      <c r="A20" s="14" t="s">
        <v>27</v>
      </c>
      <c r="B20" s="52" t="s">
        <v>28</v>
      </c>
      <c r="C20" s="52"/>
      <c r="D20" s="52"/>
      <c r="E20" s="52"/>
      <c r="F20" s="52"/>
      <c r="G20" s="52"/>
      <c r="H20" s="52"/>
      <c r="I20" s="52"/>
      <c r="J20" s="53"/>
    </row>
    <row r="21" spans="1:10" ht="59.25" customHeight="1" x14ac:dyDescent="0.25">
      <c r="A21" s="14" t="s">
        <v>29</v>
      </c>
      <c r="B21" s="52" t="s">
        <v>30</v>
      </c>
      <c r="C21" s="52"/>
      <c r="D21" s="52"/>
      <c r="E21" s="52"/>
      <c r="F21" s="52"/>
      <c r="G21" s="52"/>
      <c r="H21" s="52"/>
      <c r="I21" s="52"/>
      <c r="J21" s="53"/>
    </row>
    <row r="22" spans="1:10" ht="15.75" x14ac:dyDescent="0.25">
      <c r="A22" s="36" t="s">
        <v>31</v>
      </c>
      <c r="B22" s="37"/>
      <c r="C22" s="37"/>
      <c r="D22" s="37"/>
      <c r="E22" s="37"/>
      <c r="F22" s="37"/>
      <c r="G22" s="37"/>
      <c r="H22" s="37"/>
      <c r="I22" s="37"/>
      <c r="J22" s="38"/>
    </row>
    <row r="23" spans="1:10" ht="15.75" x14ac:dyDescent="0.25">
      <c r="A23" s="49" t="s">
        <v>32</v>
      </c>
      <c r="B23" s="50"/>
      <c r="C23" s="50"/>
      <c r="D23" s="50"/>
      <c r="E23" s="50"/>
      <c r="F23" s="50"/>
      <c r="G23" s="50"/>
      <c r="H23" s="50"/>
      <c r="I23" s="50"/>
      <c r="J23" s="51"/>
    </row>
    <row r="24" spans="1:10" ht="15" customHeight="1" x14ac:dyDescent="0.25">
      <c r="A24" s="56" t="s">
        <v>33</v>
      </c>
      <c r="B24" s="57"/>
      <c r="C24" s="58" t="s">
        <v>34</v>
      </c>
      <c r="D24" s="59"/>
      <c r="E24" s="59"/>
      <c r="F24" s="59" t="s">
        <v>35</v>
      </c>
      <c r="G24" s="59"/>
      <c r="H24" s="57"/>
      <c r="I24" s="58" t="s">
        <v>36</v>
      </c>
      <c r="J24" s="60"/>
    </row>
    <row r="25" spans="1:10" x14ac:dyDescent="0.25">
      <c r="A25" s="61">
        <v>341967148</v>
      </c>
      <c r="B25" s="62"/>
      <c r="C25" s="63">
        <v>404118884.79000002</v>
      </c>
      <c r="D25" s="64"/>
      <c r="E25" s="65"/>
      <c r="F25" s="66">
        <v>364765509.48000002</v>
      </c>
      <c r="G25" s="67"/>
      <c r="H25" s="68"/>
      <c r="I25" s="69">
        <f>IF(A25&gt;0,F25/C25,0)</f>
        <v>0.90261931131862361</v>
      </c>
      <c r="J25" s="70"/>
    </row>
    <row r="26" spans="1:10" ht="15.75" x14ac:dyDescent="0.25">
      <c r="A26" s="49" t="s">
        <v>37</v>
      </c>
      <c r="B26" s="50"/>
      <c r="C26" s="50"/>
      <c r="D26" s="50"/>
      <c r="E26" s="50"/>
      <c r="F26" s="50"/>
      <c r="G26" s="50"/>
      <c r="H26" s="50"/>
      <c r="I26" s="50"/>
      <c r="J26" s="51"/>
    </row>
    <row r="27" spans="1:10" x14ac:dyDescent="0.25">
      <c r="A27" s="15"/>
      <c r="B27"/>
      <c r="C27" s="71" t="s">
        <v>63</v>
      </c>
      <c r="D27" s="72"/>
      <c r="E27" s="73" t="s">
        <v>77</v>
      </c>
      <c r="F27" s="72"/>
      <c r="G27" s="73" t="s">
        <v>76</v>
      </c>
      <c r="H27" s="73"/>
      <c r="I27" s="73" t="s">
        <v>38</v>
      </c>
      <c r="J27" s="74"/>
    </row>
    <row r="28" spans="1:10" ht="38.25" x14ac:dyDescent="0.25">
      <c r="A28" s="16" t="s">
        <v>39</v>
      </c>
      <c r="B28" s="17" t="s">
        <v>40</v>
      </c>
      <c r="C28" s="17" t="s">
        <v>41</v>
      </c>
      <c r="D28" s="17" t="s">
        <v>42</v>
      </c>
      <c r="E28" s="17" t="s">
        <v>43</v>
      </c>
      <c r="F28" s="17" t="s">
        <v>44</v>
      </c>
      <c r="G28" s="17" t="s">
        <v>45</v>
      </c>
      <c r="H28" s="17" t="s">
        <v>46</v>
      </c>
      <c r="I28" s="17" t="s">
        <v>47</v>
      </c>
      <c r="J28" s="18" t="s">
        <v>48</v>
      </c>
    </row>
    <row r="29" spans="1:10" ht="36" x14ac:dyDescent="0.25">
      <c r="A29" s="19" t="s">
        <v>49</v>
      </c>
      <c r="B29" s="20" t="s">
        <v>50</v>
      </c>
      <c r="C29" s="21">
        <v>15</v>
      </c>
      <c r="D29" s="25">
        <v>161785987.03</v>
      </c>
      <c r="E29" s="21">
        <v>8</v>
      </c>
      <c r="F29" s="32">
        <v>107071459.59</v>
      </c>
      <c r="G29" s="28">
        <v>13</v>
      </c>
      <c r="H29" s="32">
        <v>81548299.269999996</v>
      </c>
      <c r="I29" s="26">
        <f>Tabla1334[[#This Row],[Física 
(E)]]/Tabla1334[[#This Row],[Física
(C)]]</f>
        <v>1.625</v>
      </c>
      <c r="J29" s="27">
        <f>Tabla1334[[#This Row],[Financiera 
 (F)]]/Tabla1334[[#This Row],[Financiera
(D)]]</f>
        <v>0.76162498935072187</v>
      </c>
    </row>
    <row r="30" spans="1:10" ht="36" x14ac:dyDescent="0.25">
      <c r="A30" s="19" t="s">
        <v>51</v>
      </c>
      <c r="B30" s="20" t="s">
        <v>52</v>
      </c>
      <c r="C30" s="21">
        <v>34</v>
      </c>
      <c r="D30" s="25">
        <v>52093786</v>
      </c>
      <c r="E30" s="21">
        <v>22</v>
      </c>
      <c r="F30" s="30">
        <v>30614200.219999999</v>
      </c>
      <c r="G30" s="28">
        <v>21</v>
      </c>
      <c r="H30" s="30">
        <v>25848556.129999999</v>
      </c>
      <c r="I30" s="26">
        <f>Tabla1334[[#This Row],[Física 
(E)]]/Tabla1334[[#This Row],[Física
(C)]]</f>
        <v>0.95454545454545459</v>
      </c>
      <c r="J30" s="27">
        <f>Tabla1334[[#This Row],[Financiera 
 (F)]]/Tabla1334[[#This Row],[Financiera
(D)]]</f>
        <v>0.84433223615991626</v>
      </c>
    </row>
    <row r="31" spans="1:10" ht="60" x14ac:dyDescent="0.25">
      <c r="A31" s="19" t="s">
        <v>53</v>
      </c>
      <c r="B31" s="20" t="s">
        <v>54</v>
      </c>
      <c r="C31" s="21">
        <v>1371</v>
      </c>
      <c r="D31" s="25">
        <v>24980965.050000001</v>
      </c>
      <c r="E31" s="21">
        <v>906</v>
      </c>
      <c r="F31" s="31">
        <v>36328319.380000003</v>
      </c>
      <c r="G31" s="29">
        <v>1225</v>
      </c>
      <c r="H31" s="31">
        <v>6465603.9199999999</v>
      </c>
      <c r="I31" s="26">
        <f>Tabla1334[[#This Row],[Física 
(E)]]/Tabla1334[[#This Row],[Física
(C)]]</f>
        <v>1.3520971302428255</v>
      </c>
      <c r="J31" s="27">
        <f>Tabla1334[[#This Row],[Financiera 
 (F)]]/Tabla1334[[#This Row],[Financiera
(D)]]</f>
        <v>0.17797696206005992</v>
      </c>
    </row>
    <row r="32" spans="1:10" ht="15.75" x14ac:dyDescent="0.25">
      <c r="A32" s="36" t="s">
        <v>55</v>
      </c>
      <c r="B32" s="37"/>
      <c r="C32" s="37"/>
      <c r="D32" s="37"/>
      <c r="E32" s="37"/>
      <c r="F32" s="37"/>
      <c r="G32" s="37"/>
      <c r="H32" s="37"/>
      <c r="I32" s="37"/>
      <c r="J32" s="38"/>
    </row>
    <row r="33" spans="1:10" ht="15.75" x14ac:dyDescent="0.25">
      <c r="A33" s="49" t="s">
        <v>56</v>
      </c>
      <c r="B33" s="50"/>
      <c r="C33" s="50"/>
      <c r="D33" s="50"/>
      <c r="E33" s="50"/>
      <c r="F33" s="50"/>
      <c r="G33" s="50"/>
      <c r="H33" s="50"/>
      <c r="I33" s="50"/>
      <c r="J33" s="51"/>
    </row>
    <row r="34" spans="1:10" ht="15" customHeight="1" x14ac:dyDescent="0.25">
      <c r="A34" s="22" t="s">
        <v>57</v>
      </c>
      <c r="B34" s="52" t="s">
        <v>49</v>
      </c>
      <c r="C34" s="52"/>
      <c r="D34" s="52"/>
      <c r="E34" s="52"/>
      <c r="F34" s="52"/>
      <c r="G34" s="52"/>
      <c r="H34" s="52"/>
      <c r="I34" s="52"/>
      <c r="J34" s="53"/>
    </row>
    <row r="35" spans="1:10" ht="58.5" customHeight="1" x14ac:dyDescent="0.25">
      <c r="A35" s="22" t="s">
        <v>58</v>
      </c>
      <c r="B35" s="52" t="s">
        <v>64</v>
      </c>
      <c r="C35" s="52"/>
      <c r="D35" s="52"/>
      <c r="E35" s="52"/>
      <c r="F35" s="52"/>
      <c r="G35" s="52"/>
      <c r="H35" s="52"/>
      <c r="I35" s="52"/>
      <c r="J35" s="53"/>
    </row>
    <row r="36" spans="1:10" ht="408.75" customHeight="1" x14ac:dyDescent="0.25">
      <c r="A36" s="22" t="s">
        <v>59</v>
      </c>
      <c r="B36" s="100" t="s">
        <v>85</v>
      </c>
      <c r="C36" s="100"/>
      <c r="D36" s="100"/>
      <c r="E36" s="100"/>
      <c r="F36" s="100"/>
      <c r="G36" s="100"/>
      <c r="H36" s="100"/>
      <c r="I36" s="100"/>
      <c r="J36" s="101"/>
    </row>
    <row r="37" spans="1:10" ht="201" customHeight="1" x14ac:dyDescent="0.25">
      <c r="A37" s="22"/>
      <c r="B37" s="100"/>
      <c r="C37" s="100"/>
      <c r="D37" s="100"/>
      <c r="E37" s="100"/>
      <c r="F37" s="100"/>
      <c r="G37" s="100"/>
      <c r="H37" s="100"/>
      <c r="I37" s="100"/>
      <c r="J37" s="101"/>
    </row>
    <row r="38" spans="1:10" ht="131.25" customHeight="1" x14ac:dyDescent="0.25">
      <c r="A38" s="33" t="s">
        <v>60</v>
      </c>
      <c r="B38" s="54" t="s">
        <v>80</v>
      </c>
      <c r="C38" s="54"/>
      <c r="D38" s="54"/>
      <c r="E38" s="54"/>
      <c r="F38" s="54"/>
      <c r="G38" s="54"/>
      <c r="H38" s="54"/>
      <c r="I38" s="54"/>
      <c r="J38" s="55"/>
    </row>
    <row r="40" spans="1:10" ht="15" customHeight="1" x14ac:dyDescent="0.25">
      <c r="A40" s="22" t="s">
        <v>57</v>
      </c>
      <c r="B40" s="52" t="s">
        <v>51</v>
      </c>
      <c r="C40" s="52"/>
      <c r="D40" s="52"/>
      <c r="E40" s="52"/>
      <c r="F40" s="52"/>
      <c r="G40" s="52"/>
      <c r="H40" s="52"/>
      <c r="I40" s="52"/>
      <c r="J40" s="53"/>
    </row>
    <row r="41" spans="1:10" ht="57" customHeight="1" x14ac:dyDescent="0.25">
      <c r="A41" s="22" t="s">
        <v>58</v>
      </c>
      <c r="B41" s="52" t="s">
        <v>65</v>
      </c>
      <c r="C41" s="52"/>
      <c r="D41" s="52"/>
      <c r="E41" s="52"/>
      <c r="F41" s="52"/>
      <c r="G41" s="52"/>
      <c r="H41" s="52"/>
      <c r="I41" s="52"/>
      <c r="J41" s="53"/>
    </row>
    <row r="42" spans="1:10" ht="349.5" customHeight="1" x14ac:dyDescent="0.25">
      <c r="A42" s="22" t="s">
        <v>59</v>
      </c>
      <c r="B42" s="34" t="s">
        <v>81</v>
      </c>
      <c r="C42" s="34"/>
      <c r="D42" s="34"/>
      <c r="E42" s="34"/>
      <c r="F42" s="34"/>
      <c r="G42" s="34"/>
      <c r="H42" s="34"/>
      <c r="I42" s="34"/>
      <c r="J42" s="35"/>
    </row>
    <row r="43" spans="1:10" ht="81.75" customHeight="1" x14ac:dyDescent="0.25">
      <c r="A43" s="33" t="s">
        <v>60</v>
      </c>
      <c r="B43" s="54" t="s">
        <v>84</v>
      </c>
      <c r="C43" s="54"/>
      <c r="D43" s="54"/>
      <c r="E43" s="54"/>
      <c r="F43" s="54"/>
      <c r="G43" s="54"/>
      <c r="H43" s="54"/>
      <c r="I43" s="54"/>
      <c r="J43" s="55"/>
    </row>
    <row r="44" spans="1:10" ht="15" customHeight="1" x14ac:dyDescent="0.25">
      <c r="A44" s="22"/>
      <c r="B44" s="23"/>
      <c r="C44" s="23"/>
      <c r="D44" s="23"/>
      <c r="E44" s="23"/>
      <c r="F44" s="23"/>
      <c r="G44" s="23"/>
      <c r="H44" s="23"/>
      <c r="I44" s="23"/>
      <c r="J44" s="24"/>
    </row>
    <row r="45" spans="1:10" ht="15" customHeight="1" x14ac:dyDescent="0.25">
      <c r="A45" s="22" t="s">
        <v>57</v>
      </c>
      <c r="B45" s="52" t="s">
        <v>53</v>
      </c>
      <c r="C45" s="52"/>
      <c r="D45" s="52"/>
      <c r="E45" s="52"/>
      <c r="F45" s="52"/>
      <c r="G45" s="52"/>
      <c r="H45" s="52"/>
      <c r="I45" s="52"/>
      <c r="J45" s="53"/>
    </row>
    <row r="46" spans="1:10" ht="48" customHeight="1" x14ac:dyDescent="0.25">
      <c r="A46" s="22" t="s">
        <v>58</v>
      </c>
      <c r="B46" s="52" t="s">
        <v>66</v>
      </c>
      <c r="C46" s="52"/>
      <c r="D46" s="52"/>
      <c r="E46" s="52"/>
      <c r="F46" s="52"/>
      <c r="G46" s="52"/>
      <c r="H46" s="52"/>
      <c r="I46" s="52"/>
      <c r="J46" s="53"/>
    </row>
    <row r="47" spans="1:10" ht="129" customHeight="1" x14ac:dyDescent="0.25">
      <c r="A47" s="22" t="s">
        <v>59</v>
      </c>
      <c r="B47" s="46" t="s">
        <v>82</v>
      </c>
      <c r="C47" s="47"/>
      <c r="D47" s="47"/>
      <c r="E47" s="47"/>
      <c r="F47" s="47"/>
      <c r="G47" s="47"/>
      <c r="H47" s="47"/>
      <c r="I47" s="47"/>
      <c r="J47" s="48"/>
    </row>
    <row r="48" spans="1:10" ht="237" customHeight="1" x14ac:dyDescent="0.25">
      <c r="A48" s="33" t="s">
        <v>60</v>
      </c>
      <c r="B48" s="34" t="s">
        <v>83</v>
      </c>
      <c r="C48" s="34"/>
      <c r="D48" s="34"/>
      <c r="E48" s="34"/>
      <c r="F48" s="34"/>
      <c r="G48" s="34"/>
      <c r="H48" s="34"/>
      <c r="I48" s="34"/>
      <c r="J48" s="35"/>
    </row>
    <row r="49" spans="1:10" ht="27.75" customHeight="1" x14ac:dyDescent="0.25">
      <c r="A49" s="36" t="s">
        <v>61</v>
      </c>
      <c r="B49" s="37"/>
      <c r="C49" s="37"/>
      <c r="D49" s="37"/>
      <c r="E49" s="37"/>
      <c r="F49" s="37"/>
      <c r="G49" s="37"/>
      <c r="H49" s="37"/>
      <c r="I49" s="37"/>
      <c r="J49" s="38"/>
    </row>
    <row r="50" spans="1:10" ht="27.75" customHeight="1" x14ac:dyDescent="0.25">
      <c r="A50" s="39" t="s">
        <v>67</v>
      </c>
      <c r="B50" s="40"/>
      <c r="C50" s="40"/>
      <c r="D50" s="40"/>
      <c r="E50" s="40"/>
      <c r="F50" s="40"/>
      <c r="G50" s="40"/>
      <c r="H50" s="40"/>
      <c r="I50" s="40"/>
      <c r="J50" s="41"/>
    </row>
    <row r="51" spans="1:10" ht="71.25" customHeight="1" x14ac:dyDescent="0.25">
      <c r="A51" s="42" t="s">
        <v>79</v>
      </c>
      <c r="B51" s="43"/>
      <c r="C51" s="43"/>
      <c r="D51" s="43"/>
      <c r="E51" s="43"/>
      <c r="F51" s="43"/>
      <c r="G51" s="43"/>
      <c r="H51" s="43"/>
      <c r="I51" s="43"/>
      <c r="J51" s="44"/>
    </row>
    <row r="52" spans="1:10" x14ac:dyDescent="0.25">
      <c r="A52" s="23"/>
      <c r="B52" s="23"/>
      <c r="C52" s="23"/>
      <c r="D52" s="23"/>
      <c r="E52" s="23"/>
      <c r="F52" s="23"/>
      <c r="G52" s="23"/>
      <c r="H52" s="23"/>
      <c r="I52" s="23"/>
      <c r="J52" s="23"/>
    </row>
    <row r="53" spans="1:10" ht="15" customHeight="1" x14ac:dyDescent="0.25">
      <c r="A53" s="45" t="s">
        <v>62</v>
      </c>
      <c r="B53" s="45"/>
      <c r="C53" s="45"/>
      <c r="D53" s="45"/>
      <c r="E53" s="45"/>
      <c r="F53" s="45"/>
      <c r="G53" s="45"/>
      <c r="H53" s="45"/>
      <c r="I53" s="45"/>
      <c r="J53" s="45"/>
    </row>
    <row r="54" spans="1:10" x14ac:dyDescent="0.25">
      <c r="A54"/>
      <c r="B54"/>
      <c r="C54"/>
      <c r="D54"/>
      <c r="E54"/>
      <c r="F54"/>
      <c r="G54"/>
      <c r="H54"/>
      <c r="I54"/>
      <c r="J54"/>
    </row>
    <row r="55" spans="1:10" x14ac:dyDescent="0.25">
      <c r="A55" s="96" t="s">
        <v>68</v>
      </c>
      <c r="B55" s="96"/>
      <c r="C55" s="96"/>
      <c r="D55"/>
      <c r="E55" s="96" t="s">
        <v>69</v>
      </c>
      <c r="F55" s="96"/>
      <c r="G55" s="96"/>
      <c r="H55" s="96"/>
      <c r="I55"/>
      <c r="J55"/>
    </row>
    <row r="56" spans="1:10" x14ac:dyDescent="0.25">
      <c r="E56"/>
    </row>
    <row r="57" spans="1:10" x14ac:dyDescent="0.25">
      <c r="A57" s="97"/>
      <c r="B57" s="97"/>
      <c r="C57" s="97"/>
      <c r="E57" s="91"/>
      <c r="F57" s="91"/>
      <c r="G57" s="91"/>
      <c r="H57" s="91"/>
    </row>
    <row r="58" spans="1:10" x14ac:dyDescent="0.25">
      <c r="A58" s="98" t="s">
        <v>75</v>
      </c>
      <c r="B58" s="98"/>
      <c r="C58" s="98"/>
      <c r="E58" s="98" t="s">
        <v>70</v>
      </c>
      <c r="F58" s="98"/>
      <c r="G58" s="98"/>
      <c r="H58" s="98"/>
    </row>
    <row r="59" spans="1:10" x14ac:dyDescent="0.25">
      <c r="A59" s="99" t="s">
        <v>71</v>
      </c>
      <c r="B59" s="99"/>
      <c r="C59" s="99"/>
      <c r="E59" s="99" t="s">
        <v>72</v>
      </c>
      <c r="F59" s="99"/>
      <c r="G59" s="99"/>
      <c r="H59" s="99"/>
    </row>
  </sheetData>
  <mergeCells count="64">
    <mergeCell ref="A55:C55"/>
    <mergeCell ref="A57:C57"/>
    <mergeCell ref="A58:C58"/>
    <mergeCell ref="A59:C59"/>
    <mergeCell ref="E55:H55"/>
    <mergeCell ref="E57:H57"/>
    <mergeCell ref="E58:H58"/>
    <mergeCell ref="E59:H59"/>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2:J32"/>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7:J47"/>
    <mergeCell ref="A33:J33"/>
    <mergeCell ref="B34:J34"/>
    <mergeCell ref="B35:J35"/>
    <mergeCell ref="B38:J38"/>
    <mergeCell ref="B40:J40"/>
    <mergeCell ref="B41:J41"/>
    <mergeCell ref="B42:J42"/>
    <mergeCell ref="B43:J43"/>
    <mergeCell ref="B45:J45"/>
    <mergeCell ref="B46:J46"/>
    <mergeCell ref="B36:J37"/>
    <mergeCell ref="B48:J48"/>
    <mergeCell ref="A49:J49"/>
    <mergeCell ref="A50:J50"/>
    <mergeCell ref="A51:J51"/>
    <mergeCell ref="A53:J53"/>
  </mergeCells>
  <dataValidations count="16">
    <dataValidation allowBlank="1" showInputMessage="1" showErrorMessage="1" prompt="Monto presupuestado para el producto" sqref="D28 D30:D31 F28 E29:E31"/>
    <dataValidation allowBlank="1" showInputMessage="1" showErrorMessage="1" prompt="Meta anual del indicador" sqref="E28 C28:C31 D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51:J52"/>
    <dataValidation allowBlank="1" showInputMessage="1" showErrorMessage="1" prompt="De existir desvío, explicar razones." sqref="B48:J48 B43:J43"/>
    <dataValidation allowBlank="1" showInputMessage="1" showErrorMessage="1" prompt="1. Describir lo plasmado en el presupuesto_x000a_2. Describir lo alcanzado en términos financieros y de producción " sqref="B42:J42 B47:J47"/>
    <dataValidation allowBlank="1" showInputMessage="1" showErrorMessage="1" prompt="¿En qué consiste el producto? su objetivo" sqref="B46:J46 B41:J41 B35:J36"/>
    <dataValidation allowBlank="1" showInputMessage="1" showErrorMessage="1" prompt="Nombre del producto" sqref="B34:J34 B40:J40 B44:J45"/>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28"/>
    <dataValidation allowBlank="1" showInputMessage="1" showErrorMessage="1" prompt="Meta alcanzada en el trimestre" sqref="G28:G31"/>
    <dataValidation allowBlank="1" showInputMessage="1" showErrorMessage="1" prompt="Nombre del indicador" sqref="B28:B31"/>
    <dataValidation allowBlank="1" showInputMessage="1" showErrorMessage="1" prompt="Nombre de cada producto" sqref="A28:A31"/>
  </dataValidations>
  <printOptions horizontalCentered="1"/>
  <pageMargins left="0.31496062992126" right="0.31496062992126" top="0.55118110236220497" bottom="0.55118110236220497" header="0.31496062992126" footer="0.31496062992126"/>
  <pageSetup scale="65" orientation="portrait" r:id="rId1"/>
  <headerFooter scaleWithDoc="0"/>
  <rowBreaks count="1" manualBreakCount="1">
    <brk id="41"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TRIMESTRE 1 2023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Herrera</dc:creator>
  <cp:lastModifiedBy>Eduardo Fulcar</cp:lastModifiedBy>
  <cp:lastPrinted>2024-01-16T14:37:58Z</cp:lastPrinted>
  <dcterms:created xsi:type="dcterms:W3CDTF">2022-06-24T15:40:47Z</dcterms:created>
  <dcterms:modified xsi:type="dcterms:W3CDTF">2024-01-16T14:38:29Z</dcterms:modified>
</cp:coreProperties>
</file>