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6515" windowHeight="8520"/>
  </bookViews>
  <sheets>
    <sheet name="TRIMESTRE 3 2022  " sheetId="1" r:id="rId1"/>
  </sheets>
  <externalReferences>
    <externalReference r:id="rId2"/>
    <externalReference r:id="rId3"/>
    <externalReference r:id="rId4"/>
    <externalReference r:id="rId5"/>
    <externalReference r:id="rId6"/>
    <externalReference r:id="rId7"/>
  </externalReferences>
  <definedNames>
    <definedName name="_xlnm.Print_Area" localSheetId="0">'TRIMESTRE 3 2022  '!$A$1:$J$60</definedName>
  </definedNames>
  <calcPr calcId="145621"/>
</workbook>
</file>

<file path=xl/calcChain.xml><?xml version="1.0" encoding="utf-8"?>
<calcChain xmlns="http://schemas.openxmlformats.org/spreadsheetml/2006/main">
  <c r="J31" i="1" l="1"/>
  <c r="G31" i="1"/>
  <c r="I31" i="1" s="1"/>
  <c r="J30" i="1"/>
  <c r="G30" i="1"/>
  <c r="I30" i="1" s="1"/>
  <c r="J29" i="1"/>
  <c r="I29" i="1"/>
  <c r="I25" i="1"/>
  <c r="C16" i="1"/>
  <c r="B14" i="1"/>
  <c r="B15" i="1"/>
  <c r="C15" i="1" l="1"/>
  <c r="C14" i="1"/>
</calcChain>
</file>

<file path=xl/sharedStrings.xml><?xml version="1.0" encoding="utf-8"?>
<sst xmlns="http://schemas.openxmlformats.org/spreadsheetml/2006/main" count="95" uniqueCount="84">
  <si>
    <t xml:space="preserve">Informe de Evaluación trimestral de las Metas Físicas-Financieras </t>
  </si>
  <si>
    <t>Código</t>
  </si>
  <si>
    <t>Documento Relacionado</t>
  </si>
  <si>
    <t>Fecha Versión</t>
  </si>
  <si>
    <t>Versión</t>
  </si>
  <si>
    <t>DEC-FOR013</t>
  </si>
  <si>
    <t>I -Información Institucional</t>
  </si>
  <si>
    <t>I.I - Completar los datos requeridos sobre la institución</t>
  </si>
  <si>
    <t>Capítulo</t>
  </si>
  <si>
    <t>5132 INSTITUTO DOMINICANO DE INVESTIGACIONES AGROPECUARIAS Y FORESTALES</t>
  </si>
  <si>
    <t>Subcapítulo</t>
  </si>
  <si>
    <t>5132.01 INSTITUTO DOMINICANO DE INVESTIGACIONES AGROPECUARIAS Y FORESTALES</t>
  </si>
  <si>
    <t>Unidad Ejecutora</t>
  </si>
  <si>
    <t>5132.01.0001 - INSTITUTO DOMINICANO DE INVESTIGACIONES AGROPECUARIAS Y FORESTALES</t>
  </si>
  <si>
    <t>Misión</t>
  </si>
  <si>
    <t xml:space="preserve"> “Poner al servicio de la agricultura dominicana soluciones tecnológicas que mejoren la competitividad de los sistemas productivos, garanticen la inocuidad de los alimentos, aseguren la sostenibilidad y contribuyan a reducir la pobreza rural”</t>
  </si>
  <si>
    <t>Visión</t>
  </si>
  <si>
    <t>“Ser una institución reconocida por la calidad de sus aportes a la competitividad de los agronegocios dominicanos, la seguridad alimentaria y al manejo sostenible de los recursos naturales”</t>
  </si>
  <si>
    <t>II. Contribución a la Estrategia Nacional de Desarrollo</t>
  </si>
  <si>
    <t>Eje estratégico:</t>
  </si>
  <si>
    <t>Objetivo general:</t>
  </si>
  <si>
    <t>Objetivo(s) específico(s):</t>
  </si>
  <si>
    <t>3.5.3</t>
  </si>
  <si>
    <t>III. Información del Programa</t>
  </si>
  <si>
    <t>Nombre:</t>
  </si>
  <si>
    <t xml:space="preserve">11-Investigación para el desarrollo agropecuario y forestal </t>
  </si>
  <si>
    <t>Descripción:</t>
  </si>
  <si>
    <t>Consiste en contribuir a la generación de riquezas y a la seguridad alimentaria, mediante innovaciones tecnológicas que propicien la competitividad de los sistemas agroempresariales, la sostenibilidad de los recursos naturales y la equidad.</t>
  </si>
  <si>
    <r>
      <t>Beneficiarios:</t>
    </r>
    <r>
      <rPr>
        <sz val="12"/>
        <color rgb="FF000000"/>
        <rFont val="Century Gothic"/>
        <family val="2"/>
      </rPr>
      <t xml:space="preserve"> </t>
    </r>
  </si>
  <si>
    <t xml:space="preserve">Los beneficiarios del programa son todos los productores líderes de los diferentes rubros agropecuarios, técnicos de las diferentes instituciones agropecuarias y sector privado.   </t>
  </si>
  <si>
    <t>Resultado Asociado:</t>
  </si>
  <si>
    <t>Este programa contribuye a las necesidades tecnológicas locales, poniendo en manos de los productores agropecuarios y forestales del país, tecnologías agropecuarias apropiadas que les permitan mejorar sus niveles actuales de productividad y calidad, reducir los costos unitarios de producción, agregando valor a sus productos y en tal sentido mejorar sus niveles de ingresos y su nivel de vida.</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</si>
  <si>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</si>
  <si>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</si>
  <si>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</si>
  <si>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</si>
  <si>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</si>
  <si>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</si>
  <si>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</si>
  <si>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</si>
  <si>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</si>
  <si>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</si>
  <si>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</si>
  <si>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</si>
  <si>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</si>
  <si>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</si>
  <si>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</si>
  <si>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</si>
  <si>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</si>
  <si>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</si>
  <si>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</si>
  <si>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</si>
  <si>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</si>
  <si>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5958-Tecnologías generadas para el manejo agropecuario</t>
  </si>
  <si>
    <t>Cantidad de tecnologías Generadas</t>
  </si>
  <si>
    <t>6036-Tecnologías validadas a escala comercial</t>
  </si>
  <si>
    <t>Cantidad de tecnologías validadas</t>
  </si>
  <si>
    <t>6045-Técnicos y productores agropecuarios acceden a servicios y a tecnologías generadas o validadas por el IDIAF</t>
  </si>
  <si>
    <t>Cantidad de técnicos y productores beneficiados</t>
  </si>
  <si>
    <t>V. Análisis de los Logros y Desviaciones</t>
  </si>
  <si>
    <t>V.I - Información de Logros y Desviaciones por Producto</t>
  </si>
  <si>
    <t xml:space="preserve">Producto: </t>
  </si>
  <si>
    <t xml:space="preserve">Descripción del producto: </t>
  </si>
  <si>
    <t>Este producto consiste en el desarrollo de tecnologías y generación de informaciones básicas para mejorar los procesos productivos de cultivos y pecuarios. Estos procesos incluyen: mejoramiento y conservación de recursos genéticos, manejo de la nutrición, control de plagas y enfermedades, control de malezas, manejo de pastos y forrajes, manejo de cosecha y poscosecha, etc.</t>
  </si>
  <si>
    <t>Logros alcanzados:</t>
  </si>
  <si>
    <t>En este período, se obtuvieron las 10 tecnologías generadas que fueron programadas las cuales se citan a continuación: 12 materiales de Mango introducidos y diez criollos, registrando sus características y comportamiento agronómico, de los cuales resaltan especialmente tres de los introducidos que se perfilan como prospectos a ser recomendados para siembras comerciales para el mercado de exportación; se conoce la dinámica poblacional de los parásitos y su efecto sobre la salud de los ovinos y caprinos en las estaciones experimentales de Pedro Brand y Las Tablas; se establecieron dos bancos de germoplasma en nueces de coco de Alto del Atlántico y Enano Malayo (verde y Amarillo), las cuales fueron colectadas en las principales localidades de producción de la región Nordeste (Nagua, Sánchez, Samaná e Higuey) y región Sur (Barahona). Inicio de la segunda fase del banco de germoplasma fueron sembradas 12 plantas Alto del Pacifico obtenida mediante cultivo invitro procedente en Centro de Investigación Científica de Yucatán en -CICY de México y 20 palmas de enano verde brasileño.  Los diferentes genotipos se encuentran establecidos en la Estación Experimental de frutales Bani; se encontró que los productos biológicos y orgánicos utilizados mostraron consistencia en el control de la mortalidad de las plántulas de cacao por Phytophthora siendo más efectivos Bacillus subtilis 2.5 ml por litro de agua, Biomaster 5.0 ml por litro de agua y Trichoderma 10 ml por litro de agua; en evaluación de 23 líneas de batata procedentes de la provincia San Juan en la Estación Experimental Sabaneta, se encontró que cuatro líneas (2, 12, 18 y 23) superaron los 42,000 kg/ha; equivalente a unos 58 quintales/tarea; se completó la validación de un modelo de estructura protegida mixta (invernadero + casa malla) diseñada según las condiciones climáticas de la zona baja de producción de La Vega, la cual se comparó con la producción a campo abierto; para lo cual se utilizaron tres cultivares de ají (morrón, jamaiquino y cubanela). Se encontró que la opción que resultó más rentable fue la producción de ají jamaiquino en la parte del invernadero cubierta con malla; se conoció el efecto de la aplicación de polos intrarumiales (minerales), sobre la respuesta reproductiva de las novillas lecheras en desarrollo.</t>
  </si>
  <si>
    <t>Causas y justificación del desvío:</t>
  </si>
  <si>
    <t>Solo se registra un desvió financiero en este mes por la razón de salidas de personal y compras que se estarán completando su ejecución para el cuarto trimestre.</t>
  </si>
  <si>
    <t>Se refiere a la siembra, cultivo, cosecha y comercialización de diferentes rubros agrícolas (Plátano, banano, yuca, tomate, ají, otros.) para la generación de recursos económicos, al tiempo que se prueban a nivel comercial las tecnologías generadas o adaptadas para esos cultivos. Además, se validan tecnologías para la producción pecuaria.</t>
  </si>
  <si>
    <t>Durante el trimestre julio-septiembre del presente año se programaron obtener  7 tecnologías validadas, de las cuales se obtuvieron 6 en los sistemas pecuarios de bovinos, ovino caprinos, cerdos, conejos y especies acuáticas como tilapias; la validación de una tecnología para la producción de hortalizas en la Estación Experimental Constanza.  Sin embargo, se trabajó en la validación de dos tecnologías: producción de papa y producción de ajo; producción comercial de mango en el valle de Azua, obteniendo al mismo tiempo unas 13,000 unidades comerciales de esta fruta, material que fue comercializado al mercado mayorista; producción comercial de plátano en la zona de Barahona, logrado un avance del 80% del ciclo considerado, por respuesta del cultivo se concluirá en el próximo trimestre; paralelamente fueron cosechadas unas 25,000 unidades que fueron comercializadas al mercado mayorista.  Estas tecnologías representan un 85.71% de las metas programadas y se obtuvieron con un 85.77% de los recursos disponibles en el trimestre reportado.</t>
  </si>
  <si>
    <t>Los desvíos para este producto fue de un 14.29% de las metas programadas y un 14.23% de los recursos financieros programados en trimestre julio-septiembre 2022, este desvió se da por la razón de que no se pudo completar la producción de plátano en la Zona de Barahona de la cual se mencionó que solo se obtuvo un avance de un 80% de las cosechas y el 20% son las cosechas que no pudieron completar su ciclo.</t>
  </si>
  <si>
    <t>Este producto consiste en la transferencia de las tecnologías generadas o validadas por el IDIAF a los productores agropecuarios; por diferentes medios, dichas tecnologías; además, incluye la prestación de servicios de laboratorios de suelo y protección vegetal y la producción y distribución de material de siembra de calidad.</t>
  </si>
  <si>
    <t>Durante el trimestre julio-septiembre del presente año se programaron obtener 553 técnicos y productores beneficiados, de las cuales se obtuvieron 980 beneficiados en los servicios de transferencia de tecnologías y servicios de laboratorio en análisis de suelos, aguas, residuos de pesticidas, y diagnósticos de plagas y enfermedades. Estos logros de técnicos y productores beneficiados representan un 177.22% de las metas programadas los cuales se obtuvieron con un 84.78% de los recursos disponibles en el trimestre reportado.</t>
  </si>
  <si>
    <t xml:space="preserve">El desvió de este producto tuvo un incremento de un 77.22% respecto a las metas programadas y una disminución de un 15.22% de los recursos financieros programados en trimestre julio-septiembre 2022. Este desvió se debió a que se recibió más solicitudes de servicios internos de análisis de laboratorio por parte de los proyectos de investigación. El proyecto de polinizadores de cacao realizó una solicitud de servicio de 150 muestras, para determinaciones de humedad en hojas de cacao y los 277 restantes por incremento de la demanda de servicios a productores. Los recursos que no se pudieron ejecutar son fondos de reactivos de laboratorios que se estarán adquiriendo para el próximo trimestre.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</si>
  <si>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</si>
  <si>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</si>
  <si>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Considerar que a pesar de que en la programación figuran le ejecución de actividades en una u otra tecnología, todas se trabajan simultáneamente en el transcurso del año y su ejecución se apoya con la generación de fondos propios y fondos externos de investigación. Para la ejecución del presupuesto, estamos sujetos a una cuota mensual establecida por el Viceministerio de Administración del Ministerio de Agricultura, la cual no se ajusta con la planificación hecha por el IDIAF acorde a las necesidades para el alcance físico financiero efectivo de los productos. Vemos como oportunidad de mejora gestionar la posibilidad de que esa cuota se realice en consonancia con la planificación del presupuesto que presente el IDIAF.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</si>
  <si>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</si>
  <si>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Elaborado por:</t>
  </si>
  <si>
    <t>Aprobado por:</t>
  </si>
  <si>
    <t>Juan Francisco Herrera</t>
  </si>
  <si>
    <t xml:space="preserve">María Cuevas </t>
  </si>
  <si>
    <t>Analista de Planificación y Desarrollo</t>
  </si>
  <si>
    <t>Enc. Depto. Planificación y Desarrollo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</si>
</sst>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i/>
      <sz val="10"/>
      <color theme="1"/>
      <name val="Calibri"/>
      <family val="2"/>
      <scheme val="minor"/>
    </font>
    <font>
      <i/>
      <sz val="11"/>
      <color theme="1"/>
      <name val="Calibri"/>
      <family val="2"/>
      <scheme val="minor"/>
    </font>
    <font>
      <sz val="10"/>
      <color theme="1"/>
      <name val="Calibri"/>
      <family val="2"/>
      <scheme val="minor"/>
    </font>
    <font>
      <sz val="8"/>
      <color theme="1"/>
      <name val="Calibri"/>
      <family val="2"/>
      <scheme val="minor"/>
    </font>
    <font>
      <sz val="12"/>
      <color rgb="FF000000"/>
      <name val="Century Gothic"/>
      <family val="2"/>
    </font>
    <font>
      <b/>
      <sz val="11"/>
      <name val="Calibri"/>
      <family val="2"/>
    </font>
    <font>
      <sz val="11"/>
      <name val="Calibri"/>
      <family val="2"/>
    </font>
    <font>
      <b/>
      <sz val="11"/>
      <color rgb="FF000000"/>
      <name val="Calibri"/>
      <family val="2"/>
    </font>
    <font>
      <b/>
      <sz val="10"/>
      <color rgb="FF000000"/>
      <name val="Calibri"/>
      <family val="2"/>
    </font>
    <font>
      <sz val="9"/>
      <name val="Calibri"/>
      <family val="2"/>
    </font>
    <font>
      <i/>
      <sz val="11"/>
      <name val="Calibri"/>
      <family val="2"/>
      <scheme val="minor"/>
    </font>
    <font>
      <b/>
      <sz val="11"/>
      <color theme="0"/>
      <name val="Century Gothic"/>
      <family val="2"/>
    </font>
    <font>
      <sz val="10"/>
      <name val="Calibri"/>
      <family val="2"/>
    </font>
    <font>
      <b/>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tint="-0.14999847407452621"/>
        <bgColor rgb="FFF5F5F5"/>
      </patternFill>
    </fill>
    <fill>
      <patternFill patternType="solid">
        <fgColor theme="6" tint="0.79998168889431442"/>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8">
    <xf numFmtId="0" fontId="0" fillId="0" borderId="0" xfId="0"/>
    <xf numFmtId="0" fontId="3" fillId="2" borderId="1" xfId="0" applyFont="1" applyFill="1" applyBorder="1" applyAlignment="1">
      <alignment vertical="top"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3" fillId="2" borderId="5" xfId="0" applyFont="1" applyFill="1" applyBorder="1" applyAlignment="1">
      <alignment vertical="top"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3" fillId="2" borderId="9" xfId="0" applyFont="1" applyFill="1" applyBorder="1" applyAlignment="1">
      <alignment vertical="top"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7" fillId="5" borderId="17" xfId="0" applyFont="1" applyFill="1" applyBorder="1" applyAlignment="1">
      <alignment horizontal="left" vertical="center"/>
    </xf>
    <xf numFmtId="0" fontId="7" fillId="5" borderId="0" xfId="0" applyFont="1" applyFill="1" applyAlignment="1">
      <alignment horizontal="left" vertical="center"/>
    </xf>
    <xf numFmtId="0" fontId="7" fillId="5" borderId="18" xfId="0" applyFont="1" applyFill="1" applyBorder="1" applyAlignment="1">
      <alignment horizontal="left" vertical="center"/>
    </xf>
    <xf numFmtId="0" fontId="8" fillId="6" borderId="17" xfId="0" applyFont="1" applyFill="1" applyBorder="1" applyAlignment="1">
      <alignment horizontal="left" vertical="center"/>
    </xf>
    <xf numFmtId="0" fontId="8" fillId="6" borderId="0" xfId="0" applyFont="1" applyFill="1" applyAlignment="1">
      <alignment horizontal="left" vertical="center"/>
    </xf>
    <xf numFmtId="0" fontId="8" fillId="6" borderId="18" xfId="0" applyFont="1" applyFill="1" applyBorder="1" applyAlignment="1">
      <alignment horizontal="left" vertical="center"/>
    </xf>
    <xf numFmtId="0" fontId="9" fillId="0" borderId="17" xfId="0" applyFont="1" applyBorder="1" applyAlignment="1">
      <alignment vertical="center"/>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2" fillId="0" borderId="17" xfId="0" applyFont="1" applyBorder="1"/>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12" fillId="7" borderId="19"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19" xfId="0" applyFont="1" applyFill="1" applyBorder="1" applyAlignment="1">
      <alignment horizontal="center" vertical="center"/>
    </xf>
    <xf numFmtId="0" fontId="12" fillId="0" borderId="19" xfId="0" applyFont="1" applyBorder="1" applyAlignment="1" applyProtection="1">
      <alignment horizontal="center" vertical="center" wrapText="1"/>
      <protection locked="0"/>
    </xf>
    <xf numFmtId="0" fontId="13" fillId="7" borderId="22" xfId="0" applyFont="1" applyFill="1" applyBorder="1" applyAlignment="1">
      <alignment horizontal="center" vertical="center" wrapText="1"/>
    </xf>
    <xf numFmtId="0" fontId="9" fillId="0" borderId="17" xfId="0" applyFont="1" applyBorder="1" applyAlignment="1">
      <alignment vertical="center" wrapText="1"/>
    </xf>
    <xf numFmtId="4" fontId="0" fillId="0" borderId="0" xfId="0" applyNumberFormat="1"/>
    <xf numFmtId="0" fontId="15" fillId="7" borderId="23" xfId="0" applyFont="1" applyFill="1" applyBorder="1" applyAlignment="1">
      <alignment horizontal="center" vertical="center" wrapText="1" readingOrder="1"/>
    </xf>
    <xf numFmtId="0" fontId="15" fillId="7" borderId="24" xfId="0" applyFont="1" applyFill="1" applyBorder="1" applyAlignment="1">
      <alignment horizontal="center" vertical="center" wrapText="1" readingOrder="1"/>
    </xf>
    <xf numFmtId="0" fontId="15" fillId="7" borderId="25" xfId="0" applyFont="1" applyFill="1" applyBorder="1" applyAlignment="1">
      <alignment horizontal="center" vertical="center" wrapText="1" readingOrder="1"/>
    </xf>
    <xf numFmtId="0" fontId="15" fillId="7" borderId="26" xfId="0" applyFont="1" applyFill="1" applyBorder="1" applyAlignment="1">
      <alignment horizontal="center" vertical="center" wrapText="1" readingOrder="1"/>
    </xf>
    <xf numFmtId="0" fontId="15" fillId="7" borderId="27" xfId="0" applyFont="1" applyFill="1" applyBorder="1" applyAlignment="1">
      <alignment horizontal="center" vertical="center" wrapText="1" readingOrder="1"/>
    </xf>
    <xf numFmtId="39" fontId="16" fillId="0" borderId="28" xfId="1" applyNumberFormat="1" applyFont="1" applyFill="1" applyBorder="1" applyAlignment="1" applyProtection="1">
      <alignment horizontal="center" vertical="center" wrapText="1" readingOrder="1"/>
      <protection locked="0"/>
    </xf>
    <xf numFmtId="39" fontId="16" fillId="0" borderId="29" xfId="1" applyNumberFormat="1" applyFont="1" applyFill="1" applyBorder="1" applyAlignment="1" applyProtection="1">
      <alignment horizontal="center" vertical="center" wrapText="1" readingOrder="1"/>
      <protection locked="0"/>
    </xf>
    <xf numFmtId="39" fontId="16" fillId="0" borderId="25" xfId="1" applyNumberFormat="1" applyFont="1" applyFill="1" applyBorder="1" applyAlignment="1" applyProtection="1">
      <alignment horizontal="center" vertical="center" wrapText="1" readingOrder="1"/>
      <protection locked="0"/>
    </xf>
    <xf numFmtId="39" fontId="16" fillId="0" borderId="2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39" fontId="16" fillId="0" borderId="25" xfId="1" applyNumberFormat="1" applyFont="1" applyFill="1" applyBorder="1" applyAlignment="1" applyProtection="1">
      <alignment horizontal="center" vertical="center" readingOrder="1"/>
      <protection locked="0"/>
    </xf>
    <xf numFmtId="39" fontId="16" fillId="0" borderId="26" xfId="1" applyNumberFormat="1" applyFont="1" applyFill="1" applyBorder="1" applyAlignment="1" applyProtection="1">
      <alignment horizontal="center" vertical="center" readingOrder="1"/>
      <protection locked="0"/>
    </xf>
    <xf numFmtId="39" fontId="16" fillId="0" borderId="24" xfId="1" applyNumberFormat="1" applyFont="1" applyFill="1" applyBorder="1" applyAlignment="1" applyProtection="1">
      <alignment horizontal="center" vertical="center" readingOrder="1"/>
      <protection locked="0"/>
    </xf>
    <xf numFmtId="10" fontId="16" fillId="0" borderId="29" xfId="2" applyNumberFormat="1" applyFont="1" applyFill="1" applyBorder="1" applyAlignment="1" applyProtection="1">
      <alignment horizontal="center" vertical="center" wrapText="1" readingOrder="1"/>
    </xf>
    <xf numFmtId="10" fontId="16" fillId="0" borderId="30" xfId="2" applyNumberFormat="1" applyFont="1" applyFill="1" applyBorder="1" applyAlignment="1" applyProtection="1">
      <alignment horizontal="center" vertical="center" wrapText="1" readingOrder="1"/>
    </xf>
    <xf numFmtId="39" fontId="0" fillId="0" borderId="0" xfId="0" applyNumberFormat="1"/>
    <xf numFmtId="0" fontId="0" fillId="0" borderId="17" xfId="0" applyBorder="1"/>
    <xf numFmtId="0" fontId="15" fillId="8" borderId="29" xfId="0" applyFont="1" applyFill="1" applyBorder="1" applyAlignment="1">
      <alignment horizontal="center" vertical="center" wrapText="1" readingOrder="1"/>
    </xf>
    <xf numFmtId="0" fontId="16" fillId="7" borderId="29" xfId="0" applyFont="1" applyFill="1" applyBorder="1" applyAlignment="1">
      <alignment vertical="top" wrapText="1"/>
    </xf>
    <xf numFmtId="0" fontId="17" fillId="8" borderId="29" xfId="0" applyFont="1" applyFill="1" applyBorder="1" applyAlignment="1">
      <alignment horizontal="center" vertical="center" wrapText="1" readingOrder="1"/>
    </xf>
    <xf numFmtId="0" fontId="16" fillId="7" borderId="30" xfId="0" applyFont="1" applyFill="1" applyBorder="1" applyAlignment="1">
      <alignment vertical="top" wrapText="1"/>
    </xf>
    <xf numFmtId="0" fontId="18" fillId="8" borderId="31" xfId="0" applyFont="1" applyFill="1" applyBorder="1" applyAlignment="1">
      <alignment horizontal="center" vertical="center" wrapText="1" readingOrder="1"/>
    </xf>
    <xf numFmtId="0" fontId="18" fillId="8" borderId="32" xfId="0" applyFont="1" applyFill="1" applyBorder="1" applyAlignment="1">
      <alignment horizontal="center" vertical="center" wrapText="1" readingOrder="1"/>
    </xf>
    <xf numFmtId="0" fontId="18" fillId="8" borderId="33" xfId="0" applyFont="1" applyFill="1" applyBorder="1" applyAlignment="1">
      <alignment horizontal="center" vertical="center" wrapText="1" readingOrder="1"/>
    </xf>
    <xf numFmtId="0" fontId="19" fillId="0" borderId="24" xfId="0" applyFont="1" applyFill="1" applyBorder="1" applyAlignment="1" applyProtection="1">
      <alignment vertical="top" wrapText="1"/>
      <protection locked="0"/>
    </xf>
    <xf numFmtId="0" fontId="19" fillId="0" borderId="29" xfId="0" applyFont="1" applyFill="1" applyBorder="1" applyAlignment="1" applyProtection="1">
      <alignment vertical="top" wrapText="1"/>
      <protection locked="0"/>
    </xf>
    <xf numFmtId="165" fontId="19" fillId="0" borderId="29" xfId="0" applyNumberFormat="1" applyFont="1" applyFill="1" applyBorder="1" applyAlignment="1" applyProtection="1">
      <alignment horizontal="center" vertical="center" wrapText="1" readingOrder="1"/>
      <protection locked="0"/>
    </xf>
    <xf numFmtId="166" fontId="19" fillId="0" borderId="29" xfId="0" applyNumberFormat="1" applyFont="1" applyFill="1" applyBorder="1" applyAlignment="1" applyProtection="1">
      <alignment horizontal="center" vertical="center" wrapText="1" readingOrder="1"/>
      <protection locked="0"/>
    </xf>
    <xf numFmtId="165" fontId="19" fillId="0" borderId="29" xfId="0" applyNumberFormat="1" applyFont="1" applyFill="1" applyBorder="1" applyAlignment="1" applyProtection="1">
      <alignment horizontal="center" vertical="center" wrapText="1"/>
      <protection locked="0"/>
    </xf>
    <xf numFmtId="10" fontId="19" fillId="9" borderId="29" xfId="2" applyNumberFormat="1" applyFont="1" applyFill="1" applyBorder="1" applyAlignment="1" applyProtection="1">
      <alignment horizontal="center" vertical="center" wrapText="1" readingOrder="1"/>
    </xf>
    <xf numFmtId="167" fontId="19" fillId="9" borderId="25" xfId="0" applyNumberFormat="1" applyFont="1" applyFill="1" applyBorder="1" applyAlignment="1" applyProtection="1">
      <alignment horizontal="center" vertical="center" wrapText="1" readingOrder="1"/>
    </xf>
    <xf numFmtId="0" fontId="19" fillId="0" borderId="24" xfId="0" applyNumberFormat="1" applyFont="1" applyFill="1" applyBorder="1" applyAlignment="1" applyProtection="1">
      <alignment vertical="top" wrapText="1"/>
      <protection locked="0"/>
    </xf>
    <xf numFmtId="0" fontId="19" fillId="0" borderId="29" xfId="0" applyNumberFormat="1" applyFont="1" applyFill="1" applyBorder="1" applyAlignment="1" applyProtection="1">
      <alignment vertical="top" wrapText="1"/>
      <protection locked="0"/>
    </xf>
    <xf numFmtId="165" fontId="19" fillId="0" borderId="29" xfId="0" applyNumberFormat="1" applyFont="1" applyBorder="1" applyAlignment="1" applyProtection="1">
      <alignment horizontal="center" vertical="center" wrapText="1" readingOrder="1"/>
      <protection locked="0"/>
    </xf>
    <xf numFmtId="166" fontId="19" fillId="0" borderId="29"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20" fillId="0" borderId="0" xfId="0" applyFont="1" applyAlignment="1" applyProtection="1">
      <alignment horizontal="left" vertical="center" wrapText="1"/>
      <protection locked="0"/>
    </xf>
    <xf numFmtId="0" fontId="20" fillId="0" borderId="18"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8" fillId="6" borderId="17" xfId="0" applyFont="1" applyFill="1" applyBorder="1" applyAlignment="1">
      <alignment horizontal="left" vertical="center" wrapText="1"/>
    </xf>
    <xf numFmtId="0" fontId="8" fillId="6" borderId="0" xfId="0" applyFont="1" applyFill="1" applyAlignment="1">
      <alignment horizontal="left" vertical="center" wrapText="1"/>
    </xf>
    <xf numFmtId="0" fontId="8" fillId="6" borderId="18" xfId="0" applyFont="1" applyFill="1" applyBorder="1" applyAlignment="1">
      <alignment horizontal="left" vertical="center" wrapText="1"/>
    </xf>
    <xf numFmtId="0" fontId="11" fillId="0" borderId="34" xfId="0" applyFont="1" applyBorder="1" applyAlignment="1" applyProtection="1">
      <alignment horizontal="left" vertical="center" wrapText="1"/>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0" xfId="0" applyFont="1" applyBorder="1" applyAlignment="1" applyProtection="1">
      <alignment horizontal="left" vertical="center" wrapText="1"/>
      <protection locked="0"/>
    </xf>
    <xf numFmtId="0" fontId="22" fillId="0" borderId="0" xfId="0" applyFont="1" applyAlignment="1">
      <alignment horizontal="left" vertical="center" wrapText="1"/>
    </xf>
    <xf numFmtId="0" fontId="16" fillId="0" borderId="0" xfId="0" applyFont="1" applyProtection="1">
      <protection locked="0"/>
    </xf>
    <xf numFmtId="0" fontId="16" fillId="0" borderId="0" xfId="0" applyFont="1" applyAlignment="1" applyProtection="1">
      <alignment horizontal="left"/>
      <protection locked="0"/>
    </xf>
    <xf numFmtId="0" fontId="16" fillId="0" borderId="35" xfId="0" applyFont="1" applyBorder="1" applyAlignment="1" applyProtection="1">
      <alignment horizontal="center"/>
      <protection locked="0"/>
    </xf>
    <xf numFmtId="0" fontId="16" fillId="0" borderId="37" xfId="0" applyFont="1" applyBorder="1" applyAlignment="1" applyProtection="1">
      <alignment horizontal="center"/>
      <protection locked="0"/>
    </xf>
    <xf numFmtId="0" fontId="16" fillId="0" borderId="0" xfId="0" applyFont="1" applyAlignment="1" applyProtection="1">
      <alignment horizontal="center"/>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1"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bottom style="thin">
          <color rgb="FFA6A6A6"/>
        </bottom>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0</xdr:col>
      <xdr:colOff>1437247</xdr:colOff>
      <xdr:row>2</xdr:row>
      <xdr:rowOff>227906</xdr:rowOff>
    </xdr:to>
    <xdr:pic>
      <xdr:nvPicPr>
        <xdr:cNvPr id="2" name="Imagen 1"/>
        <xdr:cNvPicPr>
          <a:picLocks noChangeAspect="1"/>
        </xdr:cNvPicPr>
      </xdr:nvPicPr>
      <xdr:blipFill>
        <a:blip xmlns:r="http://schemas.openxmlformats.org/officeDocument/2006/relationships" r:embed="rId1"/>
        <a:stretch>
          <a:fillRect/>
        </a:stretch>
      </xdr:blipFill>
      <xdr:spPr>
        <a:xfrm>
          <a:off x="114300" y="0"/>
          <a:ext cx="1322947" cy="78035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semestral-de-Metas-Fisicas_28-marzo-2019%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EJECUCION%20DIGEPRES%20TRIMESTRE%203\CPA\ANEXO%20B.2.%20Informe%20Trimestral%20Presupuesto%20Fisico%20y%20Financiero_3ro%202022%20C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EJECUCION%20DIGEPRES%20TRIMESTRE%203\CENTRO%20NORTE\ANEXO%20B.2%20INFORMES%20DE%20EJECUCION%20PRESUPUESTARIA%202022%20C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EJECUCION%20DIGEPRES%20TRIMESTRE%203\CENTA\ANEXO%20B.2%20INFORMES%20DE%20EJECUCION%20PRESUPUESTARIA%202022%20CENTA%20_Julio_Septiembre%20202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EJECUCION%20DIGEPRES%20TRIMESTRE%203\CENTRO%20SUR\Copia%20de%20ANEXO%20B.2%20INFORMES%20DE%20EJECUCION%20PRESUPUESTARIA%202022%20Trim%203%20CS%20TT-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on 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1 2022"/>
      <sheetName val="TRIMESTRE 2 2022 "/>
      <sheetName val="TRIMESTRE 3 2022  "/>
      <sheetName val="TRIMESTRE 4 2022   "/>
      <sheetName val="SEMESTRE 1 2022"/>
      <sheetName val="SEMESTRE 2 2022"/>
      <sheetName val="ANUAL 2022"/>
      <sheetName val="ANEXO B.2"/>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1 2022"/>
      <sheetName val="TRIMESTRE 2 2022 "/>
      <sheetName val="TRIMESTRE 3 2022  "/>
      <sheetName val="TRIMESTRE 4 2022   "/>
      <sheetName val="SEMESTRE 1 2022"/>
      <sheetName val="SEMESTRE 2 2022"/>
      <sheetName val="ANUAL 2022"/>
      <sheetName val="ANEXO B"/>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1 2022"/>
      <sheetName val="TRIMESTRE 2 2022 "/>
      <sheetName val="TRIMESTRE 3 2022  "/>
      <sheetName val="TRIMESTRE 4 2022   "/>
      <sheetName val="SEMESTRE 1 2022"/>
      <sheetName val="SEMESTRE 2 2022"/>
      <sheetName val="ANUAL 2022"/>
      <sheetName val="ANEXO B"/>
    </sheetNames>
    <sheetDataSet>
      <sheetData sheetId="0"/>
      <sheetData sheetId="1"/>
      <sheetData sheetId="2"/>
      <sheetData sheetId="3"/>
      <sheetData sheetId="4"/>
      <sheetData sheetId="5"/>
      <sheetData sheetId="6"/>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MESTRE 1 2022"/>
      <sheetName val="TRIMESTRE 2 2022 "/>
      <sheetName val="TRIMESTRE 3 2022  "/>
      <sheetName val="TRIMESTRE 4 2022   "/>
      <sheetName val="SEMESTRE 1 2022"/>
      <sheetName val="SEMESTRE 2 2022"/>
      <sheetName val="ANUAL 2022"/>
      <sheetName val="Hoja5"/>
      <sheetName val="Copia de ANEXO B"/>
    </sheetNames>
    <sheetDataSet>
      <sheetData sheetId="0"/>
      <sheetData sheetId="1"/>
      <sheetData sheetId="2"/>
      <sheetData sheetId="3"/>
      <sheetData sheetId="4"/>
      <sheetData sheetId="5"/>
      <sheetData sheetId="6"/>
      <sheetData sheetId="7"/>
      <sheetData sheetId="8" refreshError="1"/>
    </sheetDataSet>
  </externalBook>
</externalLink>
</file>

<file path=xl/tables/table1.xml><?xml version="1.0" encoding="utf-8"?>
<table xmlns="http://schemas.openxmlformats.org/spreadsheetml/2006/main" id="1" name="Tabla133434" displayName="Tabla133434" ref="A28:J31" totalsRowShown="0" headerRowDxfId="14" dataDxfId="13" headerRowBorderDxfId="11" tableBorderDxfId="12"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calculatedColumnFormula>[3]!Tabla133434567[[#This Row],[Física 
(E)]]+[4]!Tabla133434[[#This Row],[Física 
(E)]]+[5]!Tabla133434[[#This Row],[Física 
(E)]]+[6]!Tabla133434[[#This Row],[Física 
(E)]]</calculatedColumnFormula>
    </tableColumn>
    <tableColumn id="6" name="Financiera _x000a_ (F)" dataDxfId="2"/>
    <tableColumn id="7" name="Física _x000a_(%)_x000a_ G=E/C" dataDxfId="1" dataCellStyle="Porcentaje">
      <calculatedColumnFormula>Tabla133434[[#This Row],[Física 
(E)]]/Tabla133434[[#This Row],[Física
(C)]]</calculatedColumnFormula>
    </tableColumn>
    <tableColumn id="8" name="Financiero _x000a_(%) _x000a_H=F/D" dataDxfId="0">
      <calculatedColumnFormula>Tabla133434[[#This Row],[Financiera 
 (F)]]/Tabla133434[[#This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tabSelected="1" view="pageBreakPreview" zoomScale="120" zoomScaleNormal="120" zoomScaleSheetLayoutView="120" workbookViewId="0">
      <selection activeCell="G64" sqref="G64"/>
    </sheetView>
  </sheetViews>
  <sheetFormatPr baseColWidth="10" defaultRowHeight="15" x14ac:dyDescent="0.25"/>
  <cols>
    <col min="1" max="1" width="23" style="93" customWidth="1"/>
    <col min="2" max="2" width="13.7109375" style="93" customWidth="1"/>
    <col min="3" max="10" width="12.7109375" style="93" customWidth="1"/>
    <col min="11" max="11" width="13.42578125" bestFit="1" customWidth="1"/>
    <col min="12" max="12" width="13.7109375" bestFit="1" customWidth="1"/>
  </cols>
  <sheetData>
    <row r="1" spans="1:10" ht="21.75" thickBot="1" x14ac:dyDescent="0.3">
      <c r="A1" s="1"/>
      <c r="B1" s="2" t="s">
        <v>0</v>
      </c>
      <c r="C1" s="3"/>
      <c r="D1" s="3"/>
      <c r="E1" s="3"/>
      <c r="F1" s="3"/>
      <c r="G1" s="3"/>
      <c r="H1" s="3"/>
      <c r="I1" s="3"/>
      <c r="J1" s="4"/>
    </row>
    <row r="2" spans="1:10" ht="21.75" thickBot="1" x14ac:dyDescent="0.3">
      <c r="A2" s="5"/>
      <c r="B2" s="6" t="s">
        <v>1</v>
      </c>
      <c r="C2" s="7"/>
      <c r="D2" s="6" t="s">
        <v>2</v>
      </c>
      <c r="E2" s="8"/>
      <c r="F2" s="8"/>
      <c r="G2" s="7"/>
      <c r="H2" s="9"/>
      <c r="I2" s="10" t="s">
        <v>3</v>
      </c>
      <c r="J2" s="11" t="s">
        <v>4</v>
      </c>
    </row>
    <row r="3" spans="1:10" ht="21.75" thickBot="1" x14ac:dyDescent="0.3">
      <c r="A3" s="12"/>
      <c r="B3" s="13" t="s">
        <v>5</v>
      </c>
      <c r="C3" s="14"/>
      <c r="D3" s="13"/>
      <c r="E3" s="14"/>
      <c r="F3" s="14"/>
      <c r="G3" s="14"/>
      <c r="H3" s="15"/>
      <c r="I3" s="16"/>
      <c r="J3" s="17"/>
    </row>
    <row r="4" spans="1:10" x14ac:dyDescent="0.25">
      <c r="A4" s="18"/>
      <c r="B4" s="19"/>
      <c r="C4" s="19"/>
      <c r="D4" s="20"/>
      <c r="E4" s="20"/>
      <c r="F4" s="20"/>
      <c r="G4" s="20"/>
      <c r="H4" s="20"/>
      <c r="I4" s="19"/>
      <c r="J4" s="21"/>
    </row>
    <row r="5" spans="1:10" ht="3" customHeight="1" x14ac:dyDescent="0.25">
      <c r="A5" s="22"/>
      <c r="B5" s="23"/>
      <c r="C5" s="23"/>
      <c r="D5" s="23"/>
      <c r="E5" s="23"/>
      <c r="F5" s="23"/>
      <c r="G5" s="23"/>
      <c r="H5" s="23"/>
      <c r="I5" s="23"/>
      <c r="J5" s="24"/>
    </row>
    <row r="6" spans="1:10" ht="15.75" x14ac:dyDescent="0.25">
      <c r="A6" s="25" t="s">
        <v>6</v>
      </c>
      <c r="B6" s="26"/>
      <c r="C6" s="26"/>
      <c r="D6" s="26"/>
      <c r="E6" s="26"/>
      <c r="F6" s="26"/>
      <c r="G6" s="26"/>
      <c r="H6" s="26"/>
      <c r="I6" s="26"/>
      <c r="J6" s="27"/>
    </row>
    <row r="7" spans="1:10" ht="15.75" x14ac:dyDescent="0.25">
      <c r="A7" s="28" t="s">
        <v>7</v>
      </c>
      <c r="B7" s="29"/>
      <c r="C7" s="29"/>
      <c r="D7" s="29"/>
      <c r="E7" s="29"/>
      <c r="F7" s="29"/>
      <c r="G7" s="29"/>
      <c r="H7" s="29"/>
      <c r="I7" s="29"/>
      <c r="J7" s="30"/>
    </row>
    <row r="8" spans="1:10" x14ac:dyDescent="0.25">
      <c r="A8" s="31" t="s">
        <v>8</v>
      </c>
      <c r="B8" s="32" t="s">
        <v>9</v>
      </c>
      <c r="C8" s="33"/>
      <c r="D8" s="33"/>
      <c r="E8" s="33"/>
      <c r="F8" s="33"/>
      <c r="G8" s="33"/>
      <c r="H8" s="33"/>
      <c r="I8" s="33"/>
      <c r="J8" s="34"/>
    </row>
    <row r="9" spans="1:10" ht="15" customHeight="1" x14ac:dyDescent="0.25">
      <c r="A9" s="35" t="s">
        <v>10</v>
      </c>
      <c r="B9" s="32" t="s">
        <v>11</v>
      </c>
      <c r="C9" s="33"/>
      <c r="D9" s="33"/>
      <c r="E9" s="33"/>
      <c r="F9" s="33"/>
      <c r="G9" s="33"/>
      <c r="H9" s="33"/>
      <c r="I9" s="33"/>
      <c r="J9" s="34"/>
    </row>
    <row r="10" spans="1:10" x14ac:dyDescent="0.25">
      <c r="A10" s="35" t="s">
        <v>12</v>
      </c>
      <c r="B10" s="32" t="s">
        <v>13</v>
      </c>
      <c r="C10" s="33"/>
      <c r="D10" s="33"/>
      <c r="E10" s="33"/>
      <c r="F10" s="33"/>
      <c r="G10" s="33"/>
      <c r="H10" s="33"/>
      <c r="I10" s="33"/>
      <c r="J10" s="34"/>
    </row>
    <row r="11" spans="1:10" ht="31.5" customHeight="1" x14ac:dyDescent="0.25">
      <c r="A11" s="31" t="s">
        <v>14</v>
      </c>
      <c r="B11" s="36" t="s">
        <v>15</v>
      </c>
      <c r="C11" s="36"/>
      <c r="D11" s="36"/>
      <c r="E11" s="36"/>
      <c r="F11" s="36"/>
      <c r="G11" s="36"/>
      <c r="H11" s="36"/>
      <c r="I11" s="36"/>
      <c r="J11" s="37"/>
    </row>
    <row r="12" spans="1:10" ht="27.75" customHeight="1" x14ac:dyDescent="0.25">
      <c r="A12" s="31" t="s">
        <v>16</v>
      </c>
      <c r="B12" s="36" t="s">
        <v>17</v>
      </c>
      <c r="C12" s="36"/>
      <c r="D12" s="36"/>
      <c r="E12" s="36"/>
      <c r="F12" s="36"/>
      <c r="G12" s="36"/>
      <c r="H12" s="36"/>
      <c r="I12" s="36"/>
      <c r="J12" s="37"/>
    </row>
    <row r="13" spans="1:10" ht="15.75" x14ac:dyDescent="0.25">
      <c r="A13" s="25" t="s">
        <v>18</v>
      </c>
      <c r="B13" s="26"/>
      <c r="C13" s="26"/>
      <c r="D13" s="26"/>
      <c r="E13" s="26"/>
      <c r="F13" s="26"/>
      <c r="G13" s="26"/>
      <c r="H13" s="26"/>
      <c r="I13" s="26"/>
      <c r="J13" s="27"/>
    </row>
    <row r="14" spans="1:10" ht="25.5" customHeight="1" x14ac:dyDescent="0.25">
      <c r="A14" s="31" t="s">
        <v>19</v>
      </c>
      <c r="B14" s="38" t="e">
        <f ca="1">_xlfn.NUMBERVALUE(LEFT($B$16,1))</f>
        <v>#NAME?</v>
      </c>
      <c r="C14" s="39" t="str">
        <f ca="1">IFERROR(VLOOKUP(B14,'[1]Validacion datos'!A2:B5,2,FALSE),"")</f>
        <v/>
      </c>
      <c r="D14" s="39"/>
      <c r="E14" s="39"/>
      <c r="F14" s="39"/>
      <c r="G14" s="39"/>
      <c r="H14" s="39"/>
      <c r="I14" s="39"/>
      <c r="J14" s="39"/>
    </row>
    <row r="15" spans="1:10" ht="26.25" customHeight="1" x14ac:dyDescent="0.25">
      <c r="A15" s="31" t="s">
        <v>20</v>
      </c>
      <c r="B15" s="40" t="e">
        <f ca="1">_xlfn.NUMBERVALUE(LEFT(B16,3))</f>
        <v>#NAME?</v>
      </c>
      <c r="C15" s="39" t="str">
        <f ca="1">IFERROR(VLOOKUP(B15,'[2]Validacion datos'!A8:B26,2,FALSE),"")</f>
        <v/>
      </c>
      <c r="D15" s="39"/>
      <c r="E15" s="39"/>
      <c r="F15" s="39"/>
      <c r="G15" s="39"/>
      <c r="H15" s="39"/>
      <c r="I15" s="39"/>
      <c r="J15" s="39"/>
    </row>
    <row r="16" spans="1:10" ht="27" customHeight="1" x14ac:dyDescent="0.25">
      <c r="A16" s="31" t="s">
        <v>21</v>
      </c>
      <c r="B16" s="41" t="s">
        <v>22</v>
      </c>
      <c r="C16" s="42" t="str">
        <f>IFERROR(VLOOKUP(B16,'[2]Validacion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42"/>
      <c r="E16" s="42"/>
      <c r="F16" s="42"/>
      <c r="G16" s="42"/>
      <c r="H16" s="42"/>
      <c r="I16" s="42"/>
      <c r="J16" s="42"/>
    </row>
    <row r="17" spans="1:12" ht="15.75" x14ac:dyDescent="0.25">
      <c r="A17" s="25" t="s">
        <v>23</v>
      </c>
      <c r="B17" s="26"/>
      <c r="C17" s="26"/>
      <c r="D17" s="26"/>
      <c r="E17" s="26"/>
      <c r="F17" s="26"/>
      <c r="G17" s="26"/>
      <c r="H17" s="26"/>
      <c r="I17" s="26"/>
      <c r="J17" s="27"/>
    </row>
    <row r="18" spans="1:12" ht="29.25" customHeight="1" x14ac:dyDescent="0.25">
      <c r="A18" s="31" t="s">
        <v>24</v>
      </c>
      <c r="B18" s="36" t="s">
        <v>25</v>
      </c>
      <c r="C18" s="36"/>
      <c r="D18" s="36"/>
      <c r="E18" s="36"/>
      <c r="F18" s="36"/>
      <c r="G18" s="36"/>
      <c r="H18" s="36"/>
      <c r="I18" s="36"/>
      <c r="J18" s="37"/>
    </row>
    <row r="19" spans="1:12" ht="33" customHeight="1" x14ac:dyDescent="0.25">
      <c r="A19" s="43" t="s">
        <v>26</v>
      </c>
      <c r="B19" s="36" t="s">
        <v>27</v>
      </c>
      <c r="C19" s="36"/>
      <c r="D19" s="36"/>
      <c r="E19" s="36"/>
      <c r="F19" s="36"/>
      <c r="G19" s="36"/>
      <c r="H19" s="36"/>
      <c r="I19" s="36"/>
      <c r="J19" s="37"/>
    </row>
    <row r="20" spans="1:12" ht="34.5" customHeight="1" x14ac:dyDescent="0.25">
      <c r="A20" s="43" t="s">
        <v>28</v>
      </c>
      <c r="B20" s="36" t="s">
        <v>29</v>
      </c>
      <c r="C20" s="36"/>
      <c r="D20" s="36"/>
      <c r="E20" s="36"/>
      <c r="F20" s="36"/>
      <c r="G20" s="36"/>
      <c r="H20" s="36"/>
      <c r="I20" s="36"/>
      <c r="J20" s="37"/>
      <c r="L20" s="44"/>
    </row>
    <row r="21" spans="1:12" ht="59.25" customHeight="1" x14ac:dyDescent="0.25">
      <c r="A21" s="43" t="s">
        <v>30</v>
      </c>
      <c r="B21" s="36" t="s">
        <v>31</v>
      </c>
      <c r="C21" s="36"/>
      <c r="D21" s="36"/>
      <c r="E21" s="36"/>
      <c r="F21" s="36"/>
      <c r="G21" s="36"/>
      <c r="H21" s="36"/>
      <c r="I21" s="36"/>
      <c r="J21" s="37"/>
    </row>
    <row r="22" spans="1:12" ht="15.75" x14ac:dyDescent="0.25">
      <c r="A22" s="25" t="s">
        <v>32</v>
      </c>
      <c r="B22" s="26"/>
      <c r="C22" s="26"/>
      <c r="D22" s="26"/>
      <c r="E22" s="26"/>
      <c r="F22" s="26"/>
      <c r="G22" s="26"/>
      <c r="H22" s="26"/>
      <c r="I22" s="26"/>
      <c r="J22" s="27"/>
    </row>
    <row r="23" spans="1:12" ht="15.75" x14ac:dyDescent="0.25">
      <c r="A23" s="28" t="s">
        <v>33</v>
      </c>
      <c r="B23" s="29"/>
      <c r="C23" s="29"/>
      <c r="D23" s="29"/>
      <c r="E23" s="29"/>
      <c r="F23" s="29"/>
      <c r="G23" s="29"/>
      <c r="H23" s="29"/>
      <c r="I23" s="29"/>
      <c r="J23" s="30"/>
    </row>
    <row r="24" spans="1:12" ht="15" customHeight="1" x14ac:dyDescent="0.25">
      <c r="A24" s="45" t="s">
        <v>34</v>
      </c>
      <c r="B24" s="46"/>
      <c r="C24" s="47" t="s">
        <v>35</v>
      </c>
      <c r="D24" s="48"/>
      <c r="E24" s="48"/>
      <c r="F24" s="48" t="s">
        <v>36</v>
      </c>
      <c r="G24" s="48"/>
      <c r="H24" s="46"/>
      <c r="I24" s="47" t="s">
        <v>37</v>
      </c>
      <c r="J24" s="49"/>
    </row>
    <row r="25" spans="1:12" x14ac:dyDescent="0.25">
      <c r="A25" s="50">
        <v>346967148</v>
      </c>
      <c r="B25" s="51"/>
      <c r="C25" s="52">
        <v>412422241.76999998</v>
      </c>
      <c r="D25" s="53"/>
      <c r="E25" s="54"/>
      <c r="F25" s="55">
        <v>224271615.36000001</v>
      </c>
      <c r="G25" s="56"/>
      <c r="H25" s="57"/>
      <c r="I25" s="58">
        <f>IF(A25&gt;0,F25/C25,0)</f>
        <v>0.54379127177401843</v>
      </c>
      <c r="J25" s="59"/>
      <c r="K25" s="60"/>
    </row>
    <row r="26" spans="1:12" ht="15.75" x14ac:dyDescent="0.25">
      <c r="A26" s="28" t="s">
        <v>38</v>
      </c>
      <c r="B26" s="29"/>
      <c r="C26" s="29"/>
      <c r="D26" s="29"/>
      <c r="E26" s="29"/>
      <c r="F26" s="29"/>
      <c r="G26" s="29"/>
      <c r="H26" s="29"/>
      <c r="I26" s="29"/>
      <c r="J26" s="30"/>
    </row>
    <row r="27" spans="1:12" ht="15" customHeight="1" x14ac:dyDescent="0.25">
      <c r="A27" s="61"/>
      <c r="B27"/>
      <c r="C27" s="62" t="s">
        <v>39</v>
      </c>
      <c r="D27" s="63"/>
      <c r="E27" s="64" t="s">
        <v>40</v>
      </c>
      <c r="F27" s="63"/>
      <c r="G27" s="64" t="s">
        <v>41</v>
      </c>
      <c r="H27" s="64"/>
      <c r="I27" s="64" t="s">
        <v>42</v>
      </c>
      <c r="J27" s="65"/>
    </row>
    <row r="28" spans="1:12" ht="38.25" x14ac:dyDescent="0.25">
      <c r="A28" s="66" t="s">
        <v>43</v>
      </c>
      <c r="B28" s="67" t="s">
        <v>44</v>
      </c>
      <c r="C28" s="67" t="s">
        <v>45</v>
      </c>
      <c r="D28" s="67" t="s">
        <v>46</v>
      </c>
      <c r="E28" s="67" t="s">
        <v>47</v>
      </c>
      <c r="F28" s="67" t="s">
        <v>48</v>
      </c>
      <c r="G28" s="67" t="s">
        <v>49</v>
      </c>
      <c r="H28" s="67" t="s">
        <v>50</v>
      </c>
      <c r="I28" s="67" t="s">
        <v>51</v>
      </c>
      <c r="J28" s="68" t="s">
        <v>52</v>
      </c>
    </row>
    <row r="29" spans="1:12" ht="36" x14ac:dyDescent="0.25">
      <c r="A29" s="69" t="s">
        <v>53</v>
      </c>
      <c r="B29" s="70" t="s">
        <v>54</v>
      </c>
      <c r="C29" s="71">
        <v>31</v>
      </c>
      <c r="D29" s="71">
        <v>147684250</v>
      </c>
      <c r="E29" s="71">
        <v>10</v>
      </c>
      <c r="F29" s="72">
        <v>39951500</v>
      </c>
      <c r="G29" s="73">
        <v>10</v>
      </c>
      <c r="H29" s="72">
        <v>34063228.950000003</v>
      </c>
      <c r="I29" s="74">
        <f>Tabla133434[[#This Row],[Física 
(E)]]/Tabla133434[[#This Row],[Física
(C)]]</f>
        <v>1</v>
      </c>
      <c r="J29" s="75">
        <f>Tabla133434[[#This Row],[Financiera 
 (F)]]/Tabla133434[[#This Row],[Financiera
(D)]]</f>
        <v>0.85261451885411066</v>
      </c>
    </row>
    <row r="30" spans="1:12" ht="36" x14ac:dyDescent="0.25">
      <c r="A30" s="76" t="s">
        <v>55</v>
      </c>
      <c r="B30" s="77" t="s">
        <v>56</v>
      </c>
      <c r="C30" s="71">
        <v>32</v>
      </c>
      <c r="D30" s="72">
        <v>51999535</v>
      </c>
      <c r="E30" s="78">
        <v>7</v>
      </c>
      <c r="F30" s="79">
        <v>13100465</v>
      </c>
      <c r="G30" s="73" t="e">
        <f>[3]!Tabla133434567[[#This Row],[Física 
(E)]]+[4]!Tabla133434[[#This Row],[Física 
(E)]]+[5]!Tabla133434[[#This Row],[Física 
(E)]]+[6]!Tabla133434[[#This Row],[Física 
(E)]]</f>
        <v>#REF!</v>
      </c>
      <c r="H30" s="72">
        <v>11236432.119999999</v>
      </c>
      <c r="I30" s="74" t="e">
        <f>Tabla133434[[#This Row],[Física 
(E)]]/Tabla133434[[#This Row],[Física
(C)]]</f>
        <v>#REF!</v>
      </c>
      <c r="J30" s="75">
        <f>Tabla133434[[#This Row],[Financiera 
 (F)]]/Tabla133434[[#This Row],[Financiera
(D)]]</f>
        <v>0.85771246440488935</v>
      </c>
    </row>
    <row r="31" spans="1:12" ht="60" x14ac:dyDescent="0.25">
      <c r="A31" s="76" t="s">
        <v>57</v>
      </c>
      <c r="B31" s="77" t="s">
        <v>58</v>
      </c>
      <c r="C31" s="71">
        <v>2183</v>
      </c>
      <c r="D31" s="72">
        <v>7458881</v>
      </c>
      <c r="E31" s="78">
        <v>553</v>
      </c>
      <c r="F31" s="79">
        <v>1845500</v>
      </c>
      <c r="G31" s="73" t="e">
        <f>[3]!Tabla133434567[[#This Row],[Física 
(E)]]+[4]!Tabla133434[[#This Row],[Física 
(E)]]+[5]!Tabla133434[[#This Row],[Física 
(E)]]+[6]!Tabla133434[[#This Row],[Física 
(E)]]</f>
        <v>#REF!</v>
      </c>
      <c r="H31" s="72">
        <v>1564588.81</v>
      </c>
      <c r="I31" s="74" t="e">
        <f>Tabla133434[[#This Row],[Física 
(E)]]/Tabla133434[[#This Row],[Física
(C)]]</f>
        <v>#REF!</v>
      </c>
      <c r="J31" s="75">
        <f>Tabla133434[[#This Row],[Financiera 
 (F)]]/Tabla133434[[#This Row],[Financiera
(D)]]</f>
        <v>0.84778586290978053</v>
      </c>
    </row>
    <row r="32" spans="1:12" ht="15.75" x14ac:dyDescent="0.25">
      <c r="A32" s="25" t="s">
        <v>59</v>
      </c>
      <c r="B32" s="26"/>
      <c r="C32" s="26"/>
      <c r="D32" s="26"/>
      <c r="E32" s="26"/>
      <c r="F32" s="26"/>
      <c r="G32" s="26"/>
      <c r="H32" s="26"/>
      <c r="I32" s="26"/>
      <c r="J32" s="27"/>
    </row>
    <row r="33" spans="1:10" ht="15.75" x14ac:dyDescent="0.25">
      <c r="A33" s="28" t="s">
        <v>60</v>
      </c>
      <c r="B33" s="29"/>
      <c r="C33" s="29"/>
      <c r="D33" s="29"/>
      <c r="E33" s="29"/>
      <c r="F33" s="29"/>
      <c r="G33" s="29"/>
      <c r="H33" s="29"/>
      <c r="I33" s="29"/>
      <c r="J33" s="30"/>
    </row>
    <row r="34" spans="1:10" ht="15" customHeight="1" x14ac:dyDescent="0.25">
      <c r="A34" s="80" t="s">
        <v>61</v>
      </c>
      <c r="B34" s="36" t="s">
        <v>53</v>
      </c>
      <c r="C34" s="36"/>
      <c r="D34" s="36"/>
      <c r="E34" s="36"/>
      <c r="F34" s="36"/>
      <c r="G34" s="36"/>
      <c r="H34" s="36"/>
      <c r="I34" s="36"/>
      <c r="J34" s="37"/>
    </row>
    <row r="35" spans="1:10" ht="58.5" customHeight="1" x14ac:dyDescent="0.25">
      <c r="A35" s="80" t="s">
        <v>62</v>
      </c>
      <c r="B35" s="36" t="s">
        <v>63</v>
      </c>
      <c r="C35" s="36"/>
      <c r="D35" s="36"/>
      <c r="E35" s="36"/>
      <c r="F35" s="36"/>
      <c r="G35" s="36"/>
      <c r="H35" s="36"/>
      <c r="I35" s="36"/>
      <c r="J35" s="37"/>
    </row>
    <row r="36" spans="1:10" ht="288" customHeight="1" x14ac:dyDescent="0.25">
      <c r="A36" s="80" t="s">
        <v>64</v>
      </c>
      <c r="B36" s="36" t="s">
        <v>65</v>
      </c>
      <c r="C36" s="36"/>
      <c r="D36" s="36"/>
      <c r="E36" s="36"/>
      <c r="F36" s="36"/>
      <c r="G36" s="36"/>
      <c r="H36" s="36"/>
      <c r="I36" s="36"/>
      <c r="J36" s="37"/>
    </row>
    <row r="37" spans="1:10" ht="64.5" customHeight="1" x14ac:dyDescent="0.25">
      <c r="A37" s="80" t="s">
        <v>66</v>
      </c>
      <c r="B37" s="81" t="s">
        <v>67</v>
      </c>
      <c r="C37" s="81"/>
      <c r="D37" s="81"/>
      <c r="E37" s="81"/>
      <c r="F37" s="81"/>
      <c r="G37" s="81"/>
      <c r="H37" s="81"/>
      <c r="I37" s="81"/>
      <c r="J37" s="82"/>
    </row>
    <row r="39" spans="1:10" ht="15" customHeight="1" x14ac:dyDescent="0.25">
      <c r="A39" s="80" t="s">
        <v>61</v>
      </c>
      <c r="B39" s="36" t="s">
        <v>55</v>
      </c>
      <c r="C39" s="36"/>
      <c r="D39" s="36"/>
      <c r="E39" s="36"/>
      <c r="F39" s="36"/>
      <c r="G39" s="36"/>
      <c r="H39" s="36"/>
      <c r="I39" s="36"/>
      <c r="J39" s="37"/>
    </row>
    <row r="40" spans="1:10" ht="50.25" customHeight="1" x14ac:dyDescent="0.25">
      <c r="A40" s="80" t="s">
        <v>62</v>
      </c>
      <c r="B40" s="36" t="s">
        <v>68</v>
      </c>
      <c r="C40" s="36"/>
      <c r="D40" s="36"/>
      <c r="E40" s="36"/>
      <c r="F40" s="36"/>
      <c r="G40" s="36"/>
      <c r="H40" s="36"/>
      <c r="I40" s="36"/>
      <c r="J40" s="37"/>
    </row>
    <row r="41" spans="1:10" ht="143.25" customHeight="1" x14ac:dyDescent="0.25">
      <c r="A41" s="80" t="s">
        <v>64</v>
      </c>
      <c r="B41" s="81" t="s">
        <v>69</v>
      </c>
      <c r="C41" s="81"/>
      <c r="D41" s="81"/>
      <c r="E41" s="81"/>
      <c r="F41" s="81"/>
      <c r="G41" s="81"/>
      <c r="H41" s="81"/>
      <c r="I41" s="81"/>
      <c r="J41" s="82"/>
    </row>
    <row r="42" spans="1:10" ht="75" customHeight="1" x14ac:dyDescent="0.25">
      <c r="A42" s="80" t="s">
        <v>66</v>
      </c>
      <c r="B42" s="81" t="s">
        <v>70</v>
      </c>
      <c r="C42" s="81"/>
      <c r="D42" s="81"/>
      <c r="E42" s="81"/>
      <c r="F42" s="81"/>
      <c r="G42" s="81"/>
      <c r="H42" s="81"/>
      <c r="I42" s="81"/>
      <c r="J42" s="82"/>
    </row>
    <row r="43" spans="1:10" ht="15" customHeight="1" x14ac:dyDescent="0.25">
      <c r="A43" s="80"/>
      <c r="B43" s="83"/>
      <c r="C43" s="83"/>
      <c r="D43" s="83"/>
      <c r="E43" s="83"/>
      <c r="F43" s="83"/>
      <c r="G43" s="83"/>
      <c r="H43" s="83"/>
      <c r="I43" s="83"/>
      <c r="J43" s="84"/>
    </row>
    <row r="44" spans="1:10" ht="15" customHeight="1" x14ac:dyDescent="0.25">
      <c r="A44" s="80" t="s">
        <v>61</v>
      </c>
      <c r="B44" s="36" t="s">
        <v>57</v>
      </c>
      <c r="C44" s="36"/>
      <c r="D44" s="36"/>
      <c r="E44" s="36"/>
      <c r="F44" s="36"/>
      <c r="G44" s="36"/>
      <c r="H44" s="36"/>
      <c r="I44" s="36"/>
      <c r="J44" s="37"/>
    </row>
    <row r="45" spans="1:10" ht="48" customHeight="1" x14ac:dyDescent="0.25">
      <c r="A45" s="80" t="s">
        <v>62</v>
      </c>
      <c r="B45" s="36" t="s">
        <v>71</v>
      </c>
      <c r="C45" s="36"/>
      <c r="D45" s="36"/>
      <c r="E45" s="36"/>
      <c r="F45" s="36"/>
      <c r="G45" s="36"/>
      <c r="H45" s="36"/>
      <c r="I45" s="36"/>
      <c r="J45" s="37"/>
    </row>
    <row r="46" spans="1:10" ht="75.75" customHeight="1" x14ac:dyDescent="0.25">
      <c r="A46" s="80" t="s">
        <v>64</v>
      </c>
      <c r="B46" s="81" t="s">
        <v>72</v>
      </c>
      <c r="C46" s="81"/>
      <c r="D46" s="81"/>
      <c r="E46" s="81"/>
      <c r="F46" s="81"/>
      <c r="G46" s="81"/>
      <c r="H46" s="81"/>
      <c r="I46" s="81"/>
      <c r="J46" s="82"/>
    </row>
    <row r="47" spans="1:10" ht="96.75" customHeight="1" x14ac:dyDescent="0.25">
      <c r="A47" s="80" t="s">
        <v>66</v>
      </c>
      <c r="B47" s="81" t="s">
        <v>73</v>
      </c>
      <c r="C47" s="81"/>
      <c r="D47" s="81"/>
      <c r="E47" s="81"/>
      <c r="F47" s="81"/>
      <c r="G47" s="81"/>
      <c r="H47" s="81"/>
      <c r="I47" s="81"/>
      <c r="J47" s="82"/>
    </row>
    <row r="48" spans="1:10" ht="27.75" customHeight="1" x14ac:dyDescent="0.25">
      <c r="A48" s="25" t="s">
        <v>74</v>
      </c>
      <c r="B48" s="26"/>
      <c r="C48" s="26"/>
      <c r="D48" s="26"/>
      <c r="E48" s="26"/>
      <c r="F48" s="26"/>
      <c r="G48" s="26"/>
      <c r="H48" s="26"/>
      <c r="I48" s="26"/>
      <c r="J48" s="27"/>
    </row>
    <row r="49" spans="1:10" ht="27.75" customHeight="1" x14ac:dyDescent="0.25">
      <c r="A49" s="85" t="s">
        <v>75</v>
      </c>
      <c r="B49" s="86"/>
      <c r="C49" s="86"/>
      <c r="D49" s="86"/>
      <c r="E49" s="86"/>
      <c r="F49" s="86"/>
      <c r="G49" s="86"/>
      <c r="H49" s="86"/>
      <c r="I49" s="86"/>
      <c r="J49" s="87"/>
    </row>
    <row r="50" spans="1:10" ht="102" customHeight="1" x14ac:dyDescent="0.25">
      <c r="A50" s="88" t="s">
        <v>76</v>
      </c>
      <c r="B50" s="89"/>
      <c r="C50" s="89"/>
      <c r="D50" s="89"/>
      <c r="E50" s="89"/>
      <c r="F50" s="89"/>
      <c r="G50" s="89"/>
      <c r="H50" s="89"/>
      <c r="I50" s="89"/>
      <c r="J50" s="90"/>
    </row>
    <row r="51" spans="1:10" x14ac:dyDescent="0.25">
      <c r="A51" s="91"/>
      <c r="B51" s="91"/>
      <c r="C51" s="91"/>
      <c r="D51" s="91"/>
      <c r="E51" s="91"/>
      <c r="F51" s="91"/>
      <c r="G51" s="91"/>
      <c r="H51" s="91"/>
      <c r="I51" s="91"/>
      <c r="J51" s="91"/>
    </row>
    <row r="52" spans="1:10" x14ac:dyDescent="0.25">
      <c r="A52" s="92" t="s">
        <v>77</v>
      </c>
      <c r="B52" s="92"/>
      <c r="C52" s="92"/>
      <c r="D52" s="92"/>
      <c r="E52" s="92"/>
      <c r="F52" s="92"/>
      <c r="G52" s="92"/>
      <c r="H52" s="92"/>
      <c r="I52" s="92"/>
      <c r="J52" s="92"/>
    </row>
    <row r="55" spans="1:10" x14ac:dyDescent="0.25">
      <c r="B55" s="94" t="s">
        <v>78</v>
      </c>
      <c r="C55" s="94"/>
      <c r="D55" s="94"/>
      <c r="F55" s="94" t="s">
        <v>79</v>
      </c>
      <c r="G55" s="94"/>
      <c r="H55" s="94"/>
    </row>
    <row r="57" spans="1:10" x14ac:dyDescent="0.25">
      <c r="B57" s="95"/>
      <c r="C57" s="95"/>
      <c r="D57" s="95"/>
      <c r="F57" s="95"/>
      <c r="G57" s="95"/>
      <c r="H57" s="95"/>
    </row>
    <row r="58" spans="1:10" x14ac:dyDescent="0.25">
      <c r="B58" s="96" t="s">
        <v>80</v>
      </c>
      <c r="C58" s="96"/>
      <c r="D58" s="96"/>
      <c r="F58" s="96" t="s">
        <v>81</v>
      </c>
      <c r="G58" s="96"/>
      <c r="H58" s="96"/>
    </row>
    <row r="59" spans="1:10" x14ac:dyDescent="0.25">
      <c r="B59" s="97" t="s">
        <v>82</v>
      </c>
      <c r="C59" s="97"/>
      <c r="D59" s="97"/>
      <c r="F59" s="97" t="s">
        <v>83</v>
      </c>
      <c r="G59" s="97"/>
      <c r="H59" s="97"/>
    </row>
  </sheetData>
  <mergeCells count="64">
    <mergeCell ref="B57:D57"/>
    <mergeCell ref="F57:H57"/>
    <mergeCell ref="B58:D58"/>
    <mergeCell ref="F58:H58"/>
    <mergeCell ref="B59:D59"/>
    <mergeCell ref="F59:H59"/>
    <mergeCell ref="B47:J47"/>
    <mergeCell ref="A48:J48"/>
    <mergeCell ref="A49:J49"/>
    <mergeCell ref="A50:J50"/>
    <mergeCell ref="A52:J52"/>
    <mergeCell ref="B55:D55"/>
    <mergeCell ref="F55:H55"/>
    <mergeCell ref="B40:J40"/>
    <mergeCell ref="B41:J41"/>
    <mergeCell ref="B42:J42"/>
    <mergeCell ref="B44:J44"/>
    <mergeCell ref="B45:J45"/>
    <mergeCell ref="B46:J46"/>
    <mergeCell ref="A33:J33"/>
    <mergeCell ref="B34:J34"/>
    <mergeCell ref="B35:J35"/>
    <mergeCell ref="B36:J36"/>
    <mergeCell ref="B37:J37"/>
    <mergeCell ref="B39:J39"/>
    <mergeCell ref="A26:J26"/>
    <mergeCell ref="C27:D27"/>
    <mergeCell ref="E27:F27"/>
    <mergeCell ref="G27:H27"/>
    <mergeCell ref="I27:J27"/>
    <mergeCell ref="A32:J32"/>
    <mergeCell ref="A23:J23"/>
    <mergeCell ref="A24:B24"/>
    <mergeCell ref="C24:E24"/>
    <mergeCell ref="F24:H24"/>
    <mergeCell ref="I24:J24"/>
    <mergeCell ref="A25:B25"/>
    <mergeCell ref="C25:E25"/>
    <mergeCell ref="F25:H25"/>
    <mergeCell ref="I25:J25"/>
    <mergeCell ref="A17:J17"/>
    <mergeCell ref="B18:J18"/>
    <mergeCell ref="B19:J19"/>
    <mergeCell ref="B20:J20"/>
    <mergeCell ref="B21:J21"/>
    <mergeCell ref="A22:J22"/>
    <mergeCell ref="B11:J11"/>
    <mergeCell ref="B12:J12"/>
    <mergeCell ref="A13:J13"/>
    <mergeCell ref="C14:J14"/>
    <mergeCell ref="C15:J15"/>
    <mergeCell ref="C16:J16"/>
    <mergeCell ref="A5:J5"/>
    <mergeCell ref="A6:J6"/>
    <mergeCell ref="A7:J7"/>
    <mergeCell ref="B8:J8"/>
    <mergeCell ref="B9:J9"/>
    <mergeCell ref="B10:J10"/>
    <mergeCell ref="B1:J1"/>
    <mergeCell ref="B2:C2"/>
    <mergeCell ref="D2:H2"/>
    <mergeCell ref="B3:C3"/>
    <mergeCell ref="D3:H3"/>
    <mergeCell ref="A4:J4"/>
  </mergeCells>
  <dataValidations count="16">
    <dataValidation allowBlank="1" showInputMessage="1" showErrorMessage="1" prompt="Nombre de cada producto" sqref="A28:A31"/>
    <dataValidation allowBlank="1" showInputMessage="1" showErrorMessage="1" prompt="Nombre del indicador" sqref="B28:B31"/>
    <dataValidation allowBlank="1" showInputMessage="1" showErrorMessage="1" prompt="Meta alcanzada en el trimestre" sqref="H29:H31 G28:G31"/>
    <dataValidation allowBlank="1" showInputMessage="1" showErrorMessage="1" prompt="Monto ejecutado en el trimestre" sqref="H28"/>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9:J39 B43:J44"/>
    <dataValidation allowBlank="1" showInputMessage="1" showErrorMessage="1" prompt="¿En qué consiste el producto? su objetivo" sqref="B40:J40 B45:J45 B35:J36"/>
    <dataValidation allowBlank="1" showInputMessage="1" showErrorMessage="1" prompt="1. Describir lo plasmado en el presupuesto_x000a_2. Describir lo alcanzado en términos financieros y de producción " sqref="B41:J41 B46:J46"/>
    <dataValidation allowBlank="1" showInputMessage="1" showErrorMessage="1" prompt="De existir desvío, explicar razones." sqref="B42:J42 B47:J47"/>
    <dataValidation allowBlank="1" showInputMessage="1" showErrorMessage="1" prompt="Oportunidades de mejora identificadas" sqref="A50:J51"/>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Meta anual del indicador" sqref="E28 C28:C31 D29"/>
    <dataValidation allowBlank="1" showInputMessage="1" showErrorMessage="1" prompt="Monto presupuestado para el producto" sqref="F28:F31 D30:D31 E29:E31 D28"/>
  </dataValidations>
  <printOptions horizontalCentered="1"/>
  <pageMargins left="0.31496062992125984" right="0.31496062992125984" top="0.55118110236220474" bottom="0.55118110236220474" header="0.31496062992125984" footer="0.31496062992125984"/>
  <pageSetup scale="7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TRIMESTRE 3 2022  </vt:lpstr>
      <vt:lpstr>'TRIMESTRE 3 2022  '!Área_de_impresión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Sawdy Yamel Ortiz Jiménez</dc:creator>
  <cp:lastModifiedBy>Sawdy Yamel Ortiz Jiménez</cp:lastModifiedBy>
  <dcterms:created xsi:type="dcterms:W3CDTF">2022-10-28T16:13:06Z</dcterms:created>
  <dcterms:modified xsi:type="dcterms:W3CDTF">2022-10-28T16:13:42Z</dcterms:modified>
</cp:coreProperties>
</file>