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uevas\Desktop\MIS DOCUMENTOSV\Planif Depto 21\2023 Pnaif Depto\DIGEPRES 23\Trimestre 4-23\Informe 423 Digepres\"/>
    </mc:Choice>
  </mc:AlternateContent>
  <bookViews>
    <workbookView xWindow="0" yWindow="0" windowWidth="21600" windowHeight="9000" activeTab="1"/>
  </bookViews>
  <sheets>
    <sheet name="Hoja1" sheetId="1" r:id="rId1"/>
    <sheet name="Hoja1 (2)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K26" i="2"/>
  <c r="I26" i="2"/>
  <c r="G26" i="2"/>
  <c r="E26" i="2" s="1"/>
  <c r="D26" i="2"/>
  <c r="M25" i="2"/>
  <c r="K25" i="2"/>
  <c r="I25" i="2"/>
  <c r="G25" i="2"/>
  <c r="E25" i="2" s="1"/>
  <c r="D25" i="2"/>
  <c r="E24" i="2"/>
  <c r="D24" i="2"/>
  <c r="C15" i="2" l="1"/>
  <c r="B14" i="2"/>
  <c r="E14" i="1"/>
  <c r="E15" i="1"/>
  <c r="E13" i="1"/>
  <c r="D14" i="1"/>
  <c r="D15" i="1"/>
  <c r="D13" i="1"/>
</calcChain>
</file>

<file path=xl/sharedStrings.xml><?xml version="1.0" encoding="utf-8"?>
<sst xmlns="http://schemas.openxmlformats.org/spreadsheetml/2006/main" count="118" uniqueCount="62">
  <si>
    <t>Capítulo</t>
  </si>
  <si>
    <t>Subcapitulo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</si>
  <si>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</si>
  <si>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</si>
  <si>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</si>
  <si>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</si>
  <si>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</si>
  <si>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</si>
  <si>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</si>
  <si>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</si>
  <si>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</si>
  <si>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</si>
  <si>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</si>
  <si>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</si>
  <si>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</si>
  <si>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5132 INSTITUTO DOMINICANO DE INVESTIGACIONES AGROPECUARIAS Y FORESTALES</t>
  </si>
  <si>
    <t>5132.01 INSTITUTO DOMINICANO DE INVESTIGACIONES AGROPECUARIAS Y FORESTALES</t>
  </si>
  <si>
    <t>5132.01.0001 - INSTITUTO DOMINICANO DE INVESTIGACIONES AGROPECUARIAS Y FORESTALES</t>
  </si>
  <si>
    <t>Tecnologías generadas para el manejo agropecuario</t>
  </si>
  <si>
    <t>Tecnologías validadas a escala comercial</t>
  </si>
  <si>
    <t>Técnicos y productores agropecuarios acceden a servicios y a tecnologías generadas o validadas por el IDIAF</t>
  </si>
  <si>
    <t>Cantidad de tecnologías Generadas</t>
  </si>
  <si>
    <t>Cantidad de tecnologías validadas</t>
  </si>
  <si>
    <t>Cantidad de técnicos y productores beneficiados</t>
  </si>
  <si>
    <t xml:space="preserve"> Presupuesto Anual</t>
  </si>
  <si>
    <t xml:space="preserve">Formulación física </t>
  </si>
  <si>
    <t xml:space="preserve">Formulación financiera </t>
  </si>
  <si>
    <t>I -Información Institucional</t>
  </si>
  <si>
    <t>I.I - Completar los datos requeridos sobre la institución</t>
  </si>
  <si>
    <t>Subcapítulo</t>
  </si>
  <si>
    <t>Unidad Ejecutora</t>
  </si>
  <si>
    <t>Misión</t>
  </si>
  <si>
    <t xml:space="preserve"> “Poner al servicio de la agricultura dominicana soluciones tecnológicas que mejoren la competitividad de los sistemas productivos, garanticen la inocuidad de los alimentos, aseguren la sostenibilidad y contribuyan a reducir la pobreza rural”</t>
  </si>
  <si>
    <t>Visión</t>
  </si>
  <si>
    <t>“Ser una institución reconocida por la calidad de sus aportes a la competitividad de los agronegocios dominicanos, la seguridad alimentaria y al manejo sostenible de los recursos naturales”</t>
  </si>
  <si>
    <t>II. Contribución a la Estrategia Nacional de Desarrollo</t>
  </si>
  <si>
    <t>Eje estratégico:</t>
  </si>
  <si>
    <t>Objetivo general:</t>
  </si>
  <si>
    <t>Objetivo(s) específico(s):</t>
  </si>
  <si>
    <t>3.5.3</t>
  </si>
  <si>
    <t>III. Información del Programa</t>
  </si>
  <si>
    <t>Nombre:</t>
  </si>
  <si>
    <t xml:space="preserve">11-Investigación para el desarrollo agropecuario y forestal </t>
  </si>
  <si>
    <t>Descripción:</t>
  </si>
  <si>
    <t>Consiste en contribuir a la generación de riquezas y a la seguridad alimentaria, mediante innovaciones tecnológicas que propicien la competitividad de los sistemas agroempresariales, la sostenibilidad de los recursos naturales y la equidad.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</si>
  <si>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</si>
  <si>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 xml:space="preserve">Los beneficiarios del programa son todos los productores líderes de los diferentes rubros agropecuarios, técnicos de las diferentes instituciones agropecuarias y sector privado.   </t>
  </si>
  <si>
    <t>Resultado Asociado:</t>
  </si>
  <si>
    <t>Este programa contribuye a las necesidades tecnológicas locales, poniendo en manos de los productores agropecuarios y forestales del país, tecnologías agropecuarias apropiadas que les permitan mejorar sus niveles actuales de productividad y calidad, reducir los costos unitarios de producción, agregando valor a sus productos y en tal sentido mejorar sus niveles de ingresos y su nivel de vida.</t>
  </si>
  <si>
    <t>Estructura productiva sectorial y territorialmente adecuada, integrada competitivamente a la economía global y que aprovecha las oportunidades del mercado local.</t>
  </si>
  <si>
    <t>Documento Relacionado</t>
  </si>
  <si>
    <t>Fecha Versión</t>
  </si>
  <si>
    <t>Versión</t>
  </si>
  <si>
    <t>DEC-FOR013</t>
  </si>
  <si>
    <t xml:space="preserve">“Una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global”. </t>
  </si>
  <si>
    <t>Elaborado por:</t>
  </si>
  <si>
    <t>Aprobado por:</t>
  </si>
  <si>
    <t xml:space="preserve">María Cuevas </t>
  </si>
  <si>
    <t>Analista de Planificación y Desarrollo</t>
  </si>
  <si>
    <t>Enc. Depto. Planificación y Desarrollo</t>
  </si>
  <si>
    <t>Programación Física-Financiera 2024</t>
  </si>
  <si>
    <t>Eduardo Fulcar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</si>
</sst>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[$-10409]#,##0;\-#,##0"/>
    <numFmt numFmtId="166" formatCode="[$-10409]#,##0.00;\-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1"/>
      <color theme="1"/>
      <name val="Calibri"/>
      <family val="2"/>
      <scheme val="minor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C474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9" fillId="0" borderId="18" xfId="0" applyFont="1" applyBorder="1" applyAlignment="1">
      <alignment vertical="center"/>
    </xf>
    <xf numFmtId="0" fontId="1" fillId="0" borderId="18" xfId="0" applyFont="1" applyBorder="1"/>
    <xf numFmtId="0" fontId="9" fillId="0" borderId="18" xfId="0" applyFont="1" applyBorder="1" applyAlignment="1">
      <alignment vertical="center" wrapText="1"/>
    </xf>
    <xf numFmtId="0" fontId="12" fillId="6" borderId="15" xfId="0" applyFont="1" applyFill="1" applyBorder="1" applyAlignment="1">
      <alignment vertical="top" wrapText="1"/>
    </xf>
    <xf numFmtId="0" fontId="12" fillId="6" borderId="18" xfId="0" applyFont="1" applyFill="1" applyBorder="1" applyAlignment="1">
      <alignment vertical="top" wrapText="1"/>
    </xf>
    <xf numFmtId="0" fontId="12" fillId="6" borderId="8" xfId="0" applyFont="1" applyFill="1" applyBorder="1" applyAlignment="1">
      <alignment vertical="top" wrapText="1"/>
    </xf>
    <xf numFmtId="0" fontId="0" fillId="0" borderId="0" xfId="0" applyBorder="1"/>
    <xf numFmtId="0" fontId="0" fillId="0" borderId="9" xfId="0" applyBorder="1"/>
    <xf numFmtId="0" fontId="0" fillId="5" borderId="13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0" fillId="5" borderId="13" xfId="0" applyFont="1" applyFill="1" applyBorder="1" applyAlignment="1">
      <alignment horizontal="left" vertical="center" wrapText="1"/>
    </xf>
    <xf numFmtId="0" fontId="0" fillId="5" borderId="14" xfId="0" applyFont="1" applyFill="1" applyBorder="1" applyAlignment="1">
      <alignment horizontal="left" vertical="center" wrapText="1"/>
    </xf>
    <xf numFmtId="0" fontId="0" fillId="5" borderId="19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49" fontId="3" fillId="0" borderId="11" xfId="0" quotePrefix="1" applyNumberFormat="1" applyFont="1" applyBorder="1" applyAlignment="1" applyProtection="1">
      <alignment horizontal="left" vertical="center" wrapText="1"/>
      <protection locked="0"/>
    </xf>
    <xf numFmtId="49" fontId="3" fillId="0" borderId="0" xfId="0" quotePrefix="1" applyNumberFormat="1" applyFont="1" applyBorder="1" applyAlignment="1" applyProtection="1">
      <alignment horizontal="left" vertical="center" wrapText="1"/>
      <protection locked="0"/>
    </xf>
    <xf numFmtId="49" fontId="3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65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2" xfId="0" applyNumberFormat="1" applyFont="1" applyBorder="1" applyAlignment="1" applyProtection="1">
      <alignment horizontal="right" vertical="center" wrapText="1" readingOrder="1"/>
      <protection locked="0"/>
    </xf>
    <xf numFmtId="0" fontId="16" fillId="0" borderId="22" xfId="0" applyFont="1" applyBorder="1" applyAlignment="1">
      <alignment horizontal="center" vertical="center"/>
    </xf>
    <xf numFmtId="4" fontId="17" fillId="0" borderId="22" xfId="0" applyNumberFormat="1" applyFont="1" applyBorder="1" applyAlignment="1">
      <alignment horizontal="right" vertical="center"/>
    </xf>
    <xf numFmtId="3" fontId="16" fillId="0" borderId="22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3</xdr:col>
      <xdr:colOff>218047</xdr:colOff>
      <xdr:row>4</xdr:row>
      <xdr:rowOff>18356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0"/>
          <a:ext cx="1322947" cy="780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1465822</xdr:colOff>
      <xdr:row>2</xdr:row>
      <xdr:rowOff>256481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050"/>
          <a:ext cx="1322947" cy="7803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vas/AppData/Local/Temp/pid-10088/Matriz%20para%20Programaci&#243;n%20indicativa%20anual%202024%20(2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NDICATIVA ANUAL"/>
      <sheetName val="PROGRAM INDICATIVA ANUAL FINAL"/>
      <sheetName val="PROG INDICATIVA SNIP 14188"/>
      <sheetName val="PROG INDICATIVA SNIP 14198"/>
      <sheetName val="Hoja1"/>
    </sheetNames>
    <sheetDataSet>
      <sheetData sheetId="0"/>
      <sheetData sheetId="1">
        <row r="287">
          <cell r="L287">
            <v>13516285.512184676</v>
          </cell>
          <cell r="P287">
            <v>11607421.744442353</v>
          </cell>
          <cell r="T287">
            <v>11607421.744442353</v>
          </cell>
          <cell r="X287">
            <v>14430102.99893062</v>
          </cell>
        </row>
        <row r="293">
          <cell r="L293">
            <v>2884973.0581962802</v>
          </cell>
          <cell r="P293">
            <v>2654070.8011218589</v>
          </cell>
          <cell r="T293">
            <v>2654070.8011218589</v>
          </cell>
          <cell r="X293">
            <v>2995511.3395600012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5"/>
  <sheetViews>
    <sheetView topLeftCell="C1" workbookViewId="0">
      <selection activeCell="B6" sqref="A6:XFD8"/>
    </sheetView>
  </sheetViews>
  <sheetFormatPr baseColWidth="10" defaultRowHeight="15" x14ac:dyDescent="0.25"/>
  <cols>
    <col min="1" max="1" width="13.5703125" bestFit="1" customWidth="1"/>
    <col min="2" max="2" width="32.85546875" customWidth="1"/>
    <col min="3" max="5" width="18" customWidth="1"/>
    <col min="6" max="6" width="20.140625" customWidth="1"/>
    <col min="7" max="7" width="16.28515625" customWidth="1"/>
    <col min="8" max="8" width="16.42578125" customWidth="1"/>
    <col min="9" max="9" width="17.28515625" customWidth="1"/>
    <col min="10" max="10" width="16" customWidth="1"/>
    <col min="11" max="11" width="16.140625" customWidth="1"/>
    <col min="12" max="12" width="16.28515625" customWidth="1"/>
    <col min="13" max="13" width="17" customWidth="1"/>
  </cols>
  <sheetData>
    <row r="5" spans="1:13" ht="15.75" thickBot="1" x14ac:dyDescent="0.3"/>
    <row r="6" spans="1:13" ht="16.5" thickBot="1" x14ac:dyDescent="0.3">
      <c r="A6" s="1" t="s">
        <v>0</v>
      </c>
      <c r="B6" s="32" t="s">
        <v>15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</row>
    <row r="7" spans="1:13" ht="16.5" thickBot="1" x14ac:dyDescent="0.3">
      <c r="A7" s="2" t="s">
        <v>1</v>
      </c>
      <c r="B7" s="32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</row>
    <row r="8" spans="1:13" ht="32.25" thickBot="1" x14ac:dyDescent="0.3">
      <c r="A8" s="2" t="s">
        <v>2</v>
      </c>
      <c r="B8" s="32" t="s">
        <v>17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6"/>
    </row>
    <row r="9" spans="1:13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2.25" customHeight="1" thickBot="1" x14ac:dyDescent="0.3">
      <c r="A10" s="29" t="s">
        <v>3</v>
      </c>
      <c r="B10" s="30"/>
      <c r="C10" s="31"/>
      <c r="D10" s="26" t="s">
        <v>24</v>
      </c>
      <c r="E10" s="27"/>
      <c r="F10" s="26" t="s">
        <v>4</v>
      </c>
      <c r="G10" s="27"/>
      <c r="H10" s="26" t="s">
        <v>5</v>
      </c>
      <c r="I10" s="27"/>
      <c r="J10" s="26" t="s">
        <v>6</v>
      </c>
      <c r="K10" s="27"/>
      <c r="L10" s="26" t="s">
        <v>7</v>
      </c>
      <c r="M10" s="28"/>
    </row>
    <row r="11" spans="1:13" ht="31.5" x14ac:dyDescent="0.25">
      <c r="A11" s="24" t="s">
        <v>8</v>
      </c>
      <c r="B11" s="24" t="s">
        <v>9</v>
      </c>
      <c r="C11" s="4" t="s">
        <v>10</v>
      </c>
      <c r="D11" s="4" t="s">
        <v>25</v>
      </c>
      <c r="E11" s="4" t="s">
        <v>26</v>
      </c>
      <c r="F11" s="4" t="s">
        <v>12</v>
      </c>
      <c r="G11" s="4" t="s">
        <v>13</v>
      </c>
      <c r="H11" s="4" t="s">
        <v>12</v>
      </c>
      <c r="I11" s="4" t="s">
        <v>13</v>
      </c>
      <c r="J11" s="4" t="s">
        <v>12</v>
      </c>
      <c r="K11" s="4" t="s">
        <v>13</v>
      </c>
      <c r="L11" s="4" t="s">
        <v>12</v>
      </c>
      <c r="M11" s="4" t="s">
        <v>13</v>
      </c>
    </row>
    <row r="12" spans="1:13" ht="16.5" thickBot="1" x14ac:dyDescent="0.3">
      <c r="A12" s="25"/>
      <c r="B12" s="25"/>
      <c r="C12" s="5" t="s">
        <v>11</v>
      </c>
      <c r="D12" s="5" t="s">
        <v>11</v>
      </c>
      <c r="E12" s="5" t="s">
        <v>14</v>
      </c>
      <c r="F12" s="5" t="s">
        <v>11</v>
      </c>
      <c r="G12" s="5" t="s">
        <v>14</v>
      </c>
      <c r="H12" s="5" t="s">
        <v>11</v>
      </c>
      <c r="I12" s="5" t="s">
        <v>14</v>
      </c>
      <c r="J12" s="5" t="s">
        <v>11</v>
      </c>
      <c r="K12" s="5" t="s">
        <v>14</v>
      </c>
      <c r="L12" s="5" t="s">
        <v>11</v>
      </c>
      <c r="M12" s="5" t="s">
        <v>14</v>
      </c>
    </row>
    <row r="13" spans="1:13" ht="48" thickBot="1" x14ac:dyDescent="0.3">
      <c r="A13" s="6">
        <v>5958</v>
      </c>
      <c r="B13" s="8" t="s">
        <v>18</v>
      </c>
      <c r="C13" s="8" t="s">
        <v>21</v>
      </c>
      <c r="D13" s="11">
        <f>F13+H13+J13+L13</f>
        <v>15</v>
      </c>
      <c r="E13" s="9">
        <f>G13+I13+K13+M13</f>
        <v>139888531</v>
      </c>
      <c r="F13" s="7">
        <v>2</v>
      </c>
      <c r="G13" s="9">
        <v>32652000.149999999</v>
      </c>
      <c r="H13" s="7">
        <v>4</v>
      </c>
      <c r="I13" s="9">
        <v>33140230.399999999</v>
      </c>
      <c r="J13" s="7">
        <v>5</v>
      </c>
      <c r="K13" s="9">
        <v>33299865.899999999</v>
      </c>
      <c r="L13" s="7">
        <v>4</v>
      </c>
      <c r="M13" s="9">
        <v>40796434.549999997</v>
      </c>
    </row>
    <row r="14" spans="1:13" ht="48" thickBot="1" x14ac:dyDescent="0.3">
      <c r="A14" s="6">
        <v>6036</v>
      </c>
      <c r="B14" s="8" t="s">
        <v>19</v>
      </c>
      <c r="C14" s="8" t="s">
        <v>22</v>
      </c>
      <c r="D14" s="11">
        <f t="shared" ref="D14:D15" si="0">F14+H14+J14+L14</f>
        <v>34</v>
      </c>
      <c r="E14" s="9">
        <f t="shared" ref="E14:E15" si="1">G14+I14+K14+M14</f>
        <v>52093786</v>
      </c>
      <c r="F14" s="7">
        <v>7</v>
      </c>
      <c r="G14" s="9">
        <v>10836253.33</v>
      </c>
      <c r="H14" s="7">
        <v>5</v>
      </c>
      <c r="I14" s="9">
        <v>12512263.33</v>
      </c>
      <c r="J14" s="7">
        <v>6</v>
      </c>
      <c r="K14" s="9">
        <v>12555601.220000001</v>
      </c>
      <c r="L14" s="7">
        <v>16</v>
      </c>
      <c r="M14" s="9">
        <v>16189668.119999999</v>
      </c>
    </row>
    <row r="15" spans="1:13" ht="79.5" thickBot="1" x14ac:dyDescent="0.3">
      <c r="A15" s="6">
        <v>6045</v>
      </c>
      <c r="B15" s="8" t="s">
        <v>20</v>
      </c>
      <c r="C15" s="8" t="s">
        <v>23</v>
      </c>
      <c r="D15" s="11">
        <f t="shared" si="0"/>
        <v>1371</v>
      </c>
      <c r="E15" s="9">
        <f t="shared" si="1"/>
        <v>12399686</v>
      </c>
      <c r="F15" s="7">
        <v>280</v>
      </c>
      <c r="G15" s="10">
        <v>1780377</v>
      </c>
      <c r="H15" s="7">
        <v>315</v>
      </c>
      <c r="I15" s="10">
        <v>1772404</v>
      </c>
      <c r="J15" s="7">
        <v>350</v>
      </c>
      <c r="K15" s="9">
        <v>2091471.5</v>
      </c>
      <c r="L15" s="7">
        <v>426</v>
      </c>
      <c r="M15" s="9">
        <v>6755433.5</v>
      </c>
    </row>
  </sheetData>
  <mergeCells count="11">
    <mergeCell ref="L10:M10"/>
    <mergeCell ref="A10:C10"/>
    <mergeCell ref="B6:M6"/>
    <mergeCell ref="B7:M7"/>
    <mergeCell ref="B8:M8"/>
    <mergeCell ref="D10:E10"/>
    <mergeCell ref="A11:A12"/>
    <mergeCell ref="B11:B12"/>
    <mergeCell ref="F10:G10"/>
    <mergeCell ref="H10:I10"/>
    <mergeCell ref="J10:K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Normal="100" zoomScaleSheetLayoutView="100" workbookViewId="0">
      <selection activeCell="B1" sqref="B1:M1"/>
    </sheetView>
  </sheetViews>
  <sheetFormatPr baseColWidth="10" defaultRowHeight="15" x14ac:dyDescent="0.25"/>
  <cols>
    <col min="1" max="1" width="24" customWidth="1"/>
    <col min="2" max="2" width="32.85546875" customWidth="1"/>
    <col min="3" max="5" width="18" customWidth="1"/>
    <col min="6" max="6" width="20.140625" customWidth="1"/>
    <col min="7" max="7" width="16.28515625" customWidth="1"/>
    <col min="8" max="8" width="16.42578125" customWidth="1"/>
    <col min="9" max="9" width="17.28515625" customWidth="1"/>
    <col min="10" max="10" width="16" customWidth="1"/>
    <col min="11" max="11" width="16.140625" customWidth="1"/>
    <col min="12" max="12" width="16.28515625" customWidth="1"/>
    <col min="13" max="13" width="17" customWidth="1"/>
  </cols>
  <sheetData>
    <row r="1" spans="1:13" ht="21.75" customHeight="1" thickBot="1" x14ac:dyDescent="0.3">
      <c r="A1" s="16"/>
      <c r="B1" s="45" t="s">
        <v>60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1" customHeight="1" thickBot="1" x14ac:dyDescent="0.3">
      <c r="A2" s="17"/>
      <c r="B2" s="48" t="s">
        <v>8</v>
      </c>
      <c r="C2" s="49"/>
      <c r="D2" s="48" t="s">
        <v>50</v>
      </c>
      <c r="E2" s="60"/>
      <c r="F2" s="60"/>
      <c r="G2" s="60"/>
      <c r="H2" s="60"/>
      <c r="I2" s="49"/>
      <c r="J2" s="48" t="s">
        <v>51</v>
      </c>
      <c r="K2" s="49"/>
      <c r="L2" s="48" t="s">
        <v>52</v>
      </c>
      <c r="M2" s="49"/>
    </row>
    <row r="3" spans="1:13" ht="21.75" thickBot="1" x14ac:dyDescent="0.3">
      <c r="A3" s="18"/>
      <c r="B3" s="61" t="s">
        <v>53</v>
      </c>
      <c r="C3" s="63"/>
      <c r="D3" s="61"/>
      <c r="E3" s="62"/>
      <c r="F3" s="62"/>
      <c r="G3" s="62"/>
      <c r="H3" s="62"/>
      <c r="I3" s="63"/>
      <c r="J3" s="58"/>
      <c r="K3" s="59"/>
      <c r="L3" s="50"/>
      <c r="M3" s="51"/>
    </row>
    <row r="4" spans="1:13" ht="15.75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7"/>
      <c r="K4" s="19"/>
      <c r="L4" s="19"/>
      <c r="M4" s="20"/>
    </row>
    <row r="5" spans="1:13" ht="15.75" x14ac:dyDescent="0.25">
      <c r="A5" s="52" t="s">
        <v>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3" ht="15.75" x14ac:dyDescent="0.25">
      <c r="A6" s="55" t="s">
        <v>28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3" ht="15" customHeight="1" x14ac:dyDescent="0.25">
      <c r="A7" s="13" t="s">
        <v>0</v>
      </c>
      <c r="B7" s="68" t="s">
        <v>15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</row>
    <row r="8" spans="1:13" ht="15" customHeight="1" x14ac:dyDescent="0.25">
      <c r="A8" s="14" t="s">
        <v>29</v>
      </c>
      <c r="B8" s="68" t="s">
        <v>16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</row>
    <row r="9" spans="1:13" ht="15" customHeight="1" x14ac:dyDescent="0.25">
      <c r="A9" s="14" t="s">
        <v>30</v>
      </c>
      <c r="B9" s="68" t="s">
        <v>17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</row>
    <row r="10" spans="1:13" ht="31.5" customHeight="1" x14ac:dyDescent="0.25">
      <c r="A10" s="13" t="s">
        <v>31</v>
      </c>
      <c r="B10" s="37" t="s">
        <v>32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8"/>
    </row>
    <row r="11" spans="1:13" ht="27.75" customHeight="1" x14ac:dyDescent="0.25">
      <c r="A11" s="13" t="s">
        <v>33</v>
      </c>
      <c r="B11" s="37" t="s">
        <v>34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</row>
    <row r="12" spans="1:13" ht="15.75" x14ac:dyDescent="0.25">
      <c r="A12" s="42" t="s">
        <v>35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ht="28.5" customHeight="1" x14ac:dyDescent="0.25">
      <c r="A13" s="13" t="s">
        <v>36</v>
      </c>
      <c r="B13" s="21">
        <v>3</v>
      </c>
      <c r="C13" s="39" t="s">
        <v>54</v>
      </c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spans="1:13" ht="26.25" customHeight="1" x14ac:dyDescent="0.25">
      <c r="A14" s="13" t="s">
        <v>37</v>
      </c>
      <c r="B14" s="22">
        <f>_xlfn.NUMBERVALUE(LEFT(B15,3))</f>
        <v>3.5</v>
      </c>
      <c r="C14" s="39" t="s">
        <v>49</v>
      </c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8.5" customHeight="1" x14ac:dyDescent="0.25">
      <c r="A15" s="13" t="s">
        <v>38</v>
      </c>
      <c r="B15" s="23" t="s">
        <v>39</v>
      </c>
      <c r="C15" s="39" t="str">
        <f>IFERROR(VLOOKUP(B15,'[1]Validacion datos'!D3:E59,2,FALSE),"")</f>
        <v>Elevar la productividad, competitividad y sostenibilidad ambiental y financiera de las cadenas agroproductivas, a fin de contribuir a la seguridad alimentaria, aprovechar el potencial exportador y generar empleo e ingresos para la población rural</v>
      </c>
      <c r="D15" s="40"/>
      <c r="E15" s="40"/>
      <c r="F15" s="40"/>
      <c r="G15" s="40"/>
      <c r="H15" s="40"/>
      <c r="I15" s="40"/>
      <c r="J15" s="40"/>
      <c r="K15" s="40"/>
      <c r="L15" s="40"/>
      <c r="M15" s="41"/>
    </row>
    <row r="16" spans="1:13" ht="15.75" x14ac:dyDescent="0.25">
      <c r="A16" s="42" t="s">
        <v>40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4"/>
    </row>
    <row r="17" spans="1:13" ht="29.25" customHeight="1" x14ac:dyDescent="0.25">
      <c r="A17" s="13" t="s">
        <v>41</v>
      </c>
      <c r="B17" s="37" t="s">
        <v>42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1:13" ht="33" customHeight="1" x14ac:dyDescent="0.25">
      <c r="A18" s="15" t="s">
        <v>43</v>
      </c>
      <c r="B18" s="37" t="s">
        <v>44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pans="1:13" ht="34.5" customHeight="1" x14ac:dyDescent="0.25">
      <c r="A19" s="15" t="s">
        <v>45</v>
      </c>
      <c r="B19" s="37" t="s">
        <v>46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8"/>
    </row>
    <row r="20" spans="1:13" ht="59.25" customHeight="1" thickBot="1" x14ac:dyDescent="0.3">
      <c r="A20" s="15" t="s">
        <v>47</v>
      </c>
      <c r="B20" s="37" t="s">
        <v>48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8"/>
    </row>
    <row r="21" spans="1:13" ht="32.25" customHeight="1" thickBot="1" x14ac:dyDescent="0.3">
      <c r="A21" s="29" t="s">
        <v>3</v>
      </c>
      <c r="B21" s="30"/>
      <c r="C21" s="31"/>
      <c r="D21" s="29" t="s">
        <v>24</v>
      </c>
      <c r="E21" s="31"/>
      <c r="F21" s="29" t="s">
        <v>4</v>
      </c>
      <c r="G21" s="31"/>
      <c r="H21" s="29" t="s">
        <v>5</v>
      </c>
      <c r="I21" s="31"/>
      <c r="J21" s="29" t="s">
        <v>6</v>
      </c>
      <c r="K21" s="31"/>
      <c r="L21" s="29" t="s">
        <v>7</v>
      </c>
      <c r="M21" s="31"/>
    </row>
    <row r="22" spans="1:13" ht="31.5" x14ac:dyDescent="0.25">
      <c r="A22" s="24" t="s">
        <v>8</v>
      </c>
      <c r="B22" s="24" t="s">
        <v>9</v>
      </c>
      <c r="C22" s="4" t="s">
        <v>10</v>
      </c>
      <c r="D22" s="4" t="s">
        <v>25</v>
      </c>
      <c r="E22" s="4" t="s">
        <v>26</v>
      </c>
      <c r="F22" s="4" t="s">
        <v>12</v>
      </c>
      <c r="G22" s="4" t="s">
        <v>13</v>
      </c>
      <c r="H22" s="4" t="s">
        <v>12</v>
      </c>
      <c r="I22" s="4" t="s">
        <v>13</v>
      </c>
      <c r="J22" s="4" t="s">
        <v>12</v>
      </c>
      <c r="K22" s="4" t="s">
        <v>13</v>
      </c>
      <c r="L22" s="4" t="s">
        <v>12</v>
      </c>
      <c r="M22" s="4" t="s">
        <v>13</v>
      </c>
    </row>
    <row r="23" spans="1:13" ht="16.5" thickBot="1" x14ac:dyDescent="0.3">
      <c r="A23" s="25"/>
      <c r="B23" s="25"/>
      <c r="C23" s="5" t="s">
        <v>11</v>
      </c>
      <c r="D23" s="5" t="s">
        <v>11</v>
      </c>
      <c r="E23" s="5" t="s">
        <v>14</v>
      </c>
      <c r="F23" s="5" t="s">
        <v>11</v>
      </c>
      <c r="G23" s="5" t="s">
        <v>14</v>
      </c>
      <c r="H23" s="5" t="s">
        <v>11</v>
      </c>
      <c r="I23" s="5" t="s">
        <v>14</v>
      </c>
      <c r="J23" s="5" t="s">
        <v>11</v>
      </c>
      <c r="K23" s="5" t="s">
        <v>14</v>
      </c>
      <c r="L23" s="5" t="s">
        <v>11</v>
      </c>
      <c r="M23" s="5" t="s">
        <v>14</v>
      </c>
    </row>
    <row r="24" spans="1:13" ht="48" thickBot="1" x14ac:dyDescent="0.3">
      <c r="A24" s="81">
        <v>5958</v>
      </c>
      <c r="B24" s="8" t="s">
        <v>18</v>
      </c>
      <c r="C24" s="8" t="s">
        <v>21</v>
      </c>
      <c r="D24" s="75">
        <f>F24+H24+J24+L24</f>
        <v>22</v>
      </c>
      <c r="E24" s="76">
        <f>G24+I24+K24+M24</f>
        <v>136233080</v>
      </c>
      <c r="F24" s="77">
        <v>5</v>
      </c>
      <c r="G24" s="76">
        <v>35920466.456385821</v>
      </c>
      <c r="H24" s="77">
        <v>4</v>
      </c>
      <c r="I24" s="78">
        <v>31024062.250536554</v>
      </c>
      <c r="J24" s="77">
        <v>6</v>
      </c>
      <c r="K24" s="78">
        <v>31024062.250536557</v>
      </c>
      <c r="L24" s="77">
        <v>7</v>
      </c>
      <c r="M24" s="78">
        <v>38264489.042541079</v>
      </c>
    </row>
    <row r="25" spans="1:13" ht="48" thickBot="1" x14ac:dyDescent="0.3">
      <c r="A25" s="81">
        <v>6036</v>
      </c>
      <c r="B25" s="8" t="s">
        <v>19</v>
      </c>
      <c r="C25" s="8" t="s">
        <v>22</v>
      </c>
      <c r="D25" s="75">
        <f t="shared" ref="D25:E26" si="0">F25+H25+J25+L25</f>
        <v>34</v>
      </c>
      <c r="E25" s="76">
        <f t="shared" si="0"/>
        <v>51161232</v>
      </c>
      <c r="F25" s="77">
        <v>6</v>
      </c>
      <c r="G25" s="76">
        <f>'[2]PROGRAM INDICATIVA ANUAL FINAL'!$L$287</f>
        <v>13516285.512184676</v>
      </c>
      <c r="H25" s="77">
        <v>7</v>
      </c>
      <c r="I25" s="78">
        <f>'[2]PROGRAM INDICATIVA ANUAL FINAL'!$P$287</f>
        <v>11607421.744442353</v>
      </c>
      <c r="J25" s="77">
        <v>6</v>
      </c>
      <c r="K25" s="78">
        <f>'[2]PROGRAM INDICATIVA ANUAL FINAL'!$T$287</f>
        <v>11607421.744442353</v>
      </c>
      <c r="L25" s="77">
        <v>15</v>
      </c>
      <c r="M25" s="78">
        <f>'[2]PROGRAM INDICATIVA ANUAL FINAL'!$X$287</f>
        <v>14430102.99893062</v>
      </c>
    </row>
    <row r="26" spans="1:13" ht="79.5" thickBot="1" x14ac:dyDescent="0.3">
      <c r="A26" s="81">
        <v>6045</v>
      </c>
      <c r="B26" s="8" t="s">
        <v>20</v>
      </c>
      <c r="C26" s="8" t="s">
        <v>23</v>
      </c>
      <c r="D26" s="75">
        <f t="shared" si="0"/>
        <v>4826</v>
      </c>
      <c r="E26" s="76">
        <f t="shared" si="0"/>
        <v>11188626</v>
      </c>
      <c r="F26" s="75">
        <v>421</v>
      </c>
      <c r="G26" s="76">
        <f>'[2]PROGRAM INDICATIVA ANUAL FINAL'!$L$293</f>
        <v>2884973.0581962802</v>
      </c>
      <c r="H26" s="79">
        <v>691</v>
      </c>
      <c r="I26" s="80">
        <f>'[2]PROGRAM INDICATIVA ANUAL FINAL'!$P$293</f>
        <v>2654070.8011218589</v>
      </c>
      <c r="J26" s="79">
        <v>880</v>
      </c>
      <c r="K26" s="80">
        <f>'[2]PROGRAM INDICATIVA ANUAL FINAL'!$T$293</f>
        <v>2654070.8011218589</v>
      </c>
      <c r="L26" s="79">
        <v>2834</v>
      </c>
      <c r="M26" s="80">
        <f>'[2]PROGRAM INDICATIVA ANUAL FINAL'!$X$293</f>
        <v>2995511.3395600012</v>
      </c>
    </row>
    <row r="32" spans="1:13" x14ac:dyDescent="0.25">
      <c r="B32" s="64" t="s">
        <v>55</v>
      </c>
      <c r="C32" s="64"/>
      <c r="D32" s="64"/>
      <c r="H32" s="64" t="s">
        <v>56</v>
      </c>
      <c r="I32" s="64"/>
      <c r="J32" s="64"/>
      <c r="K32" s="64"/>
    </row>
    <row r="33" spans="2:11" x14ac:dyDescent="0.25">
      <c r="E33" s="12"/>
    </row>
    <row r="34" spans="2:11" x14ac:dyDescent="0.25">
      <c r="B34" s="12"/>
      <c r="C34" s="12"/>
      <c r="D34" s="12"/>
      <c r="E34" s="12"/>
      <c r="I34" s="12"/>
      <c r="J34" s="12"/>
      <c r="K34" s="12"/>
    </row>
    <row r="35" spans="2:11" x14ac:dyDescent="0.25">
      <c r="B35" s="71"/>
      <c r="C35" s="71"/>
      <c r="D35" s="71"/>
      <c r="E35" s="12"/>
      <c r="H35" s="74"/>
      <c r="I35" s="74"/>
      <c r="J35" s="74"/>
      <c r="K35" s="74"/>
    </row>
    <row r="36" spans="2:11" x14ac:dyDescent="0.25">
      <c r="B36" s="72" t="s">
        <v>61</v>
      </c>
      <c r="C36" s="72"/>
      <c r="D36" s="72"/>
      <c r="E36" s="12"/>
      <c r="H36" s="72" t="s">
        <v>57</v>
      </c>
      <c r="I36" s="72"/>
      <c r="J36" s="72"/>
      <c r="K36" s="72"/>
    </row>
    <row r="37" spans="2:11" x14ac:dyDescent="0.25">
      <c r="B37" s="73" t="s">
        <v>58</v>
      </c>
      <c r="C37" s="73"/>
      <c r="D37" s="73"/>
      <c r="E37" s="12"/>
      <c r="H37" s="73" t="s">
        <v>59</v>
      </c>
      <c r="I37" s="73"/>
      <c r="J37" s="73"/>
      <c r="K37" s="73"/>
    </row>
  </sheetData>
  <mergeCells count="42">
    <mergeCell ref="B35:D35"/>
    <mergeCell ref="B36:D36"/>
    <mergeCell ref="B37:D37"/>
    <mergeCell ref="H35:K35"/>
    <mergeCell ref="H36:K36"/>
    <mergeCell ref="H37:K37"/>
    <mergeCell ref="B32:D32"/>
    <mergeCell ref="H32:K32"/>
    <mergeCell ref="B20:M20"/>
    <mergeCell ref="B2:C2"/>
    <mergeCell ref="B3:C3"/>
    <mergeCell ref="A4:J4"/>
    <mergeCell ref="B7:M7"/>
    <mergeCell ref="B8:M8"/>
    <mergeCell ref="B9:M9"/>
    <mergeCell ref="A12:M12"/>
    <mergeCell ref="C13:M13"/>
    <mergeCell ref="C14:M14"/>
    <mergeCell ref="B1:M1"/>
    <mergeCell ref="L2:M2"/>
    <mergeCell ref="L3:M3"/>
    <mergeCell ref="A5:M5"/>
    <mergeCell ref="A6:M6"/>
    <mergeCell ref="J2:K2"/>
    <mergeCell ref="J3:K3"/>
    <mergeCell ref="D2:I2"/>
    <mergeCell ref="D3:I3"/>
    <mergeCell ref="A22:A23"/>
    <mergeCell ref="B22:B23"/>
    <mergeCell ref="B10:M10"/>
    <mergeCell ref="B11:M11"/>
    <mergeCell ref="A21:C21"/>
    <mergeCell ref="D21:E21"/>
    <mergeCell ref="F21:G21"/>
    <mergeCell ref="H21:I21"/>
    <mergeCell ref="J21:K21"/>
    <mergeCell ref="L21:M21"/>
    <mergeCell ref="C15:M15"/>
    <mergeCell ref="A16:M16"/>
    <mergeCell ref="B17:M17"/>
    <mergeCell ref="B18:M18"/>
    <mergeCell ref="B19:M19"/>
  </mergeCells>
  <dataValidations count="6">
    <dataValidation allowBlank="1" showInputMessage="1" showErrorMessage="1" prompt="¿En qué consiste el programa?" sqref="B18"/>
    <dataValidation allowBlank="1" showInputMessage="1" showErrorMessage="1" prompt="¿A quién va dirigido el programa?, ¿qué característica tiene esta población que requiere ser beneficiada?" sqref="B19"/>
    <dataValidation allowBlank="1" showInputMessage="1" prompt="Nombre del capítulo" sqref="B7:B9"/>
    <dataValidation allowBlank="1" sqref="A7"/>
    <dataValidation allowBlank="1" showInputMessage="1" showErrorMessage="1" prompt="Monto presupuestado para el producto" sqref="G25:G26"/>
    <dataValidation allowBlank="1" showInputMessage="1" showErrorMessage="1" prompt="Meta anual del indicador" sqref="D24:D26 E26:F26 E24:E25 G24"/>
  </dataValidations>
  <printOptions horizontalCentered="1"/>
  <pageMargins left="0.7" right="0.7" top="0.75" bottom="0.7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Herrera</dc:creator>
  <cp:lastModifiedBy>Maria Cuevas</cp:lastModifiedBy>
  <cp:lastPrinted>2023-03-06T15:57:33Z</cp:lastPrinted>
  <dcterms:created xsi:type="dcterms:W3CDTF">2023-03-06T14:59:25Z</dcterms:created>
  <dcterms:modified xsi:type="dcterms:W3CDTF">2024-01-17T22:56:14Z</dcterms:modified>
</cp:coreProperties>
</file>