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1 Presupuesto Aprobado" sheetId="1" r:id="rId1"/>
  </sheets>
  <calcPr calcId="145621"/>
</workbook>
</file>

<file path=xl/calcChain.xml><?xml version="1.0" encoding="utf-8"?>
<calcChain xmlns="http://schemas.openxmlformats.org/spreadsheetml/2006/main">
  <c r="D83" i="1" l="1"/>
  <c r="C83" i="1"/>
  <c r="D80" i="1"/>
  <c r="C80" i="1"/>
  <c r="D77" i="1"/>
  <c r="D76" i="1" s="1"/>
  <c r="C77" i="1"/>
  <c r="C76" i="1" s="1"/>
  <c r="D72" i="1"/>
  <c r="C72" i="1"/>
  <c r="D69" i="1"/>
  <c r="C69" i="1"/>
  <c r="D64" i="1"/>
  <c r="C64" i="1"/>
  <c r="D54" i="1"/>
  <c r="C54" i="1"/>
  <c r="D47" i="1"/>
  <c r="C47" i="1"/>
  <c r="C38" i="1"/>
  <c r="D28" i="1"/>
  <c r="C28" i="1"/>
  <c r="D18" i="1"/>
  <c r="C18" i="1"/>
  <c r="D12" i="1"/>
  <c r="C12" i="1"/>
  <c r="D11" i="1"/>
  <c r="C11" i="1"/>
  <c r="C85" i="1" l="1"/>
  <c r="D85" i="1"/>
</calcChain>
</file>

<file path=xl/sharedStrings.xml><?xml version="1.0" encoding="utf-8"?>
<sst xmlns="http://schemas.openxmlformats.org/spreadsheetml/2006/main" count="86" uniqueCount="86">
  <si>
    <t>Ministerio de Agricultura</t>
  </si>
  <si>
    <t>INSTITUTO DOMINICANO DE INVESTIGACIONES AGROPECUARIAS Y FORESTALES</t>
  </si>
  <si>
    <t xml:space="preserve">Presupuesto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</si>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</sst>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vertical="center" wrapText="1" readingOrder="1"/>
    </xf>
    <xf numFmtId="0" fontId="5" fillId="0" borderId="0" xfId="0" applyFont="1" applyAlignment="1">
      <alignment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vertical="top" wrapText="1" readingOrder="1"/>
    </xf>
    <xf numFmtId="0" fontId="8" fillId="0" borderId="0" xfId="0" applyFont="1" applyAlignment="1">
      <alignment vertical="top" wrapText="1" readingOrder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4" fontId="0" fillId="0" borderId="0" xfId="0" applyNumberFormat="1"/>
    <xf numFmtId="0" fontId="2" fillId="2" borderId="2" xfId="0" applyFont="1" applyFill="1" applyBorder="1" applyAlignment="1">
      <alignment horizontal="left" vertical="center"/>
    </xf>
    <xf numFmtId="4" fontId="2" fillId="2" borderId="2" xfId="1" applyNumberFormat="1" applyFont="1" applyFill="1" applyBorder="1" applyAlignment="1">
      <alignment horizontal="center" vertical="center" wrapText="1"/>
    </xf>
    <xf numFmtId="0" fontId="0" fillId="3" borderId="0" xfId="0" applyFill="1"/>
    <xf numFmtId="4" fontId="2" fillId="2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/>
    <xf numFmtId="0" fontId="3" fillId="0" borderId="0" xfId="0" applyFont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3" fillId="3" borderId="0" xfId="0" applyFont="1" applyFill="1"/>
    <xf numFmtId="0" fontId="0" fillId="0" borderId="0" xfId="0" applyAlignment="1">
      <alignment horizontal="left" indent="2"/>
    </xf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</xdr:row>
      <xdr:rowOff>133350</xdr:rowOff>
    </xdr:from>
    <xdr:to>
      <xdr:col>1</xdr:col>
      <xdr:colOff>1536020</xdr:colOff>
      <xdr:row>5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23850"/>
          <a:ext cx="1764620" cy="1000125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914400</xdr:colOff>
      <xdr:row>2</xdr:row>
      <xdr:rowOff>104775</xdr:rowOff>
    </xdr:from>
    <xdr:to>
      <xdr:col>3</xdr:col>
      <xdr:colOff>817246</xdr:colOff>
      <xdr:row>5</xdr:row>
      <xdr:rowOff>76200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485775"/>
          <a:ext cx="1074421" cy="800100"/>
        </a:xfrm>
        <a:prstGeom prst="rect">
          <a:avLst/>
        </a:prstGeom>
      </xdr:spPr>
    </xdr:pic>
    <xdr:clientData/>
  </xdr:twoCellAnchor>
  <xdr:twoCellAnchor>
    <xdr:from>
      <xdr:col>0</xdr:col>
      <xdr:colOff>555626</xdr:colOff>
      <xdr:row>96</xdr:row>
      <xdr:rowOff>9525</xdr:rowOff>
    </xdr:from>
    <xdr:to>
      <xdr:col>1</xdr:col>
      <xdr:colOff>2841626</xdr:colOff>
      <xdr:row>101</xdr:row>
      <xdr:rowOff>66675</xdr:rowOff>
    </xdr:to>
    <xdr:sp macro="" textlink="">
      <xdr:nvSpPr>
        <xdr:cNvPr id="4" name="3 CuadroTexto"/>
        <xdr:cNvSpPr txBox="1"/>
      </xdr:nvSpPr>
      <xdr:spPr>
        <a:xfrm>
          <a:off x="555626" y="19459575"/>
          <a:ext cx="304800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/>
            <a:t>Preparado</a:t>
          </a:r>
          <a:r>
            <a:rPr lang="es-US" sz="1200" b="1" baseline="0"/>
            <a:t> por </a:t>
          </a:r>
        </a:p>
        <a:p>
          <a:pPr algn="ctr"/>
          <a:r>
            <a:rPr lang="es-US" sz="1200" b="1" baseline="0"/>
            <a:t>Lic. Flavia Perez Gutierrez </a:t>
          </a:r>
        </a:p>
        <a:p>
          <a:pPr algn="ctr"/>
          <a:r>
            <a:rPr lang="es-US" sz="1200" b="1" baseline="0"/>
            <a:t> Enc. Division de Presupuesto </a:t>
          </a:r>
          <a:endParaRPr lang="es-US" sz="1200" b="1"/>
        </a:p>
      </xdr:txBody>
    </xdr:sp>
    <xdr:clientData/>
  </xdr:twoCellAnchor>
  <xdr:twoCellAnchor>
    <xdr:from>
      <xdr:col>1</xdr:col>
      <xdr:colOff>6508750</xdr:colOff>
      <xdr:row>95</xdr:row>
      <xdr:rowOff>174625</xdr:rowOff>
    </xdr:from>
    <xdr:to>
      <xdr:col>3</xdr:col>
      <xdr:colOff>981075</xdr:colOff>
      <xdr:row>101</xdr:row>
      <xdr:rowOff>53976</xdr:rowOff>
    </xdr:to>
    <xdr:sp macro="" textlink="">
      <xdr:nvSpPr>
        <xdr:cNvPr id="5" name="4 CuadroTexto"/>
        <xdr:cNvSpPr txBox="1"/>
      </xdr:nvSpPr>
      <xdr:spPr>
        <a:xfrm>
          <a:off x="7270750" y="19434175"/>
          <a:ext cx="2701925" cy="102235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</a:t>
          </a:r>
        </a:p>
        <a:p>
          <a:pPr algn="ctr"/>
          <a:r>
            <a:rPr lang="es-US" sz="1200" b="1" baseline="0"/>
            <a:t>Autorizado por</a:t>
          </a:r>
        </a:p>
        <a:p>
          <a:pPr algn="ctr"/>
          <a:r>
            <a:rPr lang="es-US" sz="1200" b="1" baseline="0"/>
            <a:t>Eladio Arnaud  Santana Ph.D.</a:t>
          </a:r>
        </a:p>
        <a:p>
          <a:pPr algn="ctr"/>
          <a:r>
            <a:rPr lang="es-US" sz="1200" b="1" baseline="0"/>
            <a:t>  Director Ejecutivo</a:t>
          </a:r>
          <a:endParaRPr lang="es-US" sz="1200" b="1"/>
        </a:p>
      </xdr:txBody>
    </xdr:sp>
    <xdr:clientData/>
  </xdr:twoCellAnchor>
  <xdr:twoCellAnchor>
    <xdr:from>
      <xdr:col>1</xdr:col>
      <xdr:colOff>3025775</xdr:colOff>
      <xdr:row>96</xdr:row>
      <xdr:rowOff>9525</xdr:rowOff>
    </xdr:from>
    <xdr:to>
      <xdr:col>1</xdr:col>
      <xdr:colOff>6235700</xdr:colOff>
      <xdr:row>100</xdr:row>
      <xdr:rowOff>174625</xdr:rowOff>
    </xdr:to>
    <xdr:sp macro="" textlink="">
      <xdr:nvSpPr>
        <xdr:cNvPr id="6" name="5 CuadroTexto"/>
        <xdr:cNvSpPr txBox="1"/>
      </xdr:nvSpPr>
      <xdr:spPr>
        <a:xfrm>
          <a:off x="3787775" y="19459575"/>
          <a:ext cx="3209925" cy="9271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 baseline="0"/>
            <a:t>Revisado por </a:t>
          </a:r>
        </a:p>
        <a:p>
          <a:pPr algn="ctr"/>
          <a:r>
            <a:rPr lang="es-US" sz="1200" b="1" baseline="0"/>
            <a:t>Ing. Kirsys Lapaix De Cedano</a:t>
          </a:r>
        </a:p>
        <a:p>
          <a:pPr algn="ctr"/>
          <a:r>
            <a:rPr lang="es-US" sz="1200" b="1" baseline="0"/>
            <a:t>  Directora Administrativa y Financiera </a:t>
          </a:r>
          <a:endParaRPr lang="es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abSelected="1" topLeftCell="A7" zoomScale="60" zoomScaleNormal="60" workbookViewId="0">
      <selection activeCell="D14" sqref="D14"/>
    </sheetView>
  </sheetViews>
  <sheetFormatPr baseColWidth="10" defaultColWidth="11.42578125" defaultRowHeight="15" x14ac:dyDescent="0.25"/>
  <cols>
    <col min="2" max="2" width="105.85546875" customWidth="1"/>
    <col min="3" max="4" width="17.5703125" style="18" customWidth="1"/>
  </cols>
  <sheetData>
    <row r="3" spans="1:15" ht="28.5" customHeight="1" x14ac:dyDescent="0.25">
      <c r="B3" s="1" t="s">
        <v>0</v>
      </c>
      <c r="C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1" customHeight="1" x14ac:dyDescent="0.25">
      <c r="B4" s="5" t="s">
        <v>1</v>
      </c>
      <c r="C4" s="6"/>
      <c r="D4" s="6"/>
      <c r="E4" s="7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5.75" x14ac:dyDescent="0.25">
      <c r="B5" s="9">
        <v>2023</v>
      </c>
      <c r="C5" s="10"/>
      <c r="D5" s="10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5.75" customHeight="1" x14ac:dyDescent="0.25">
      <c r="B6" s="13" t="s">
        <v>2</v>
      </c>
      <c r="C6" s="14"/>
      <c r="D6" s="14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15.75" customHeight="1" x14ac:dyDescent="0.25">
      <c r="A7" s="17"/>
      <c r="B7" s="13" t="s">
        <v>3</v>
      </c>
      <c r="C7" s="14"/>
      <c r="D7" s="14"/>
      <c r="E7" s="17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x14ac:dyDescent="0.25">
      <c r="B8" t="s">
        <v>4</v>
      </c>
    </row>
    <row r="9" spans="1:15" ht="15" customHeight="1" x14ac:dyDescent="0.25">
      <c r="B9" s="19" t="s">
        <v>5</v>
      </c>
      <c r="C9" s="20" t="s">
        <v>6</v>
      </c>
      <c r="D9" s="20" t="s">
        <v>7</v>
      </c>
      <c r="E9" s="21"/>
    </row>
    <row r="10" spans="1:15" ht="23.25" customHeight="1" x14ac:dyDescent="0.25">
      <c r="B10" s="19"/>
      <c r="C10" s="22"/>
      <c r="D10" s="22"/>
      <c r="E10" s="21"/>
    </row>
    <row r="11" spans="1:15" x14ac:dyDescent="0.25">
      <c r="B11" s="23" t="s">
        <v>8</v>
      </c>
      <c r="C11" s="24">
        <f>C12+C18+C28+C38+C47+C54+C64+C69+C72</f>
        <v>331967148</v>
      </c>
      <c r="D11" s="24">
        <f>D12+D18+D28+D38+D47+D54+D64+D69+D72</f>
        <v>373636149.70999998</v>
      </c>
      <c r="E11" s="21"/>
    </row>
    <row r="12" spans="1:15" s="25" customFormat="1" x14ac:dyDescent="0.25">
      <c r="B12" s="26" t="s">
        <v>9</v>
      </c>
      <c r="C12" s="27">
        <f>SUM(C13:C17)</f>
        <v>277112271</v>
      </c>
      <c r="D12" s="27">
        <f>SUM(D13:D17)</f>
        <v>302112271</v>
      </c>
      <c r="E12" s="28"/>
    </row>
    <row r="13" spans="1:15" x14ac:dyDescent="0.25">
      <c r="B13" s="29" t="s">
        <v>10</v>
      </c>
      <c r="C13" s="18">
        <v>234264346</v>
      </c>
      <c r="D13" s="18">
        <v>234435349</v>
      </c>
      <c r="E13" s="21"/>
    </row>
    <row r="14" spans="1:15" x14ac:dyDescent="0.25">
      <c r="B14" s="29" t="s">
        <v>11</v>
      </c>
      <c r="C14" s="18">
        <v>10054723</v>
      </c>
      <c r="D14" s="18">
        <v>35161720</v>
      </c>
      <c r="E14" s="21"/>
    </row>
    <row r="15" spans="1:15" x14ac:dyDescent="0.25">
      <c r="B15" s="29" t="s">
        <v>12</v>
      </c>
      <c r="C15" s="18">
        <v>0</v>
      </c>
      <c r="D15" s="18">
        <v>0</v>
      </c>
      <c r="E15" s="21"/>
    </row>
    <row r="16" spans="1:15" x14ac:dyDescent="0.25">
      <c r="B16" s="29" t="s">
        <v>13</v>
      </c>
      <c r="C16" s="18">
        <v>0</v>
      </c>
      <c r="D16" s="18">
        <v>0</v>
      </c>
      <c r="E16" s="21"/>
    </row>
    <row r="17" spans="2:5" x14ac:dyDescent="0.25">
      <c r="B17" s="29" t="s">
        <v>14</v>
      </c>
      <c r="C17" s="18">
        <v>32793202</v>
      </c>
      <c r="D17" s="18">
        <v>32515202</v>
      </c>
      <c r="E17" s="21"/>
    </row>
    <row r="18" spans="2:5" s="25" customFormat="1" x14ac:dyDescent="0.25">
      <c r="B18" s="26" t="s">
        <v>15</v>
      </c>
      <c r="C18" s="27">
        <f>SUM(C19:C27)</f>
        <v>34124235</v>
      </c>
      <c r="D18" s="27">
        <f>SUM(D19:D27)</f>
        <v>38424572.060000002</v>
      </c>
      <c r="E18" s="28"/>
    </row>
    <row r="19" spans="2:5" x14ac:dyDescent="0.25">
      <c r="B19" s="29" t="s">
        <v>16</v>
      </c>
      <c r="C19" s="18">
        <v>10159998</v>
      </c>
      <c r="D19" s="18">
        <v>9392900</v>
      </c>
      <c r="E19" s="21"/>
    </row>
    <row r="20" spans="2:5" x14ac:dyDescent="0.25">
      <c r="B20" s="29" t="s">
        <v>17</v>
      </c>
      <c r="C20" s="18">
        <v>632000</v>
      </c>
      <c r="D20" s="18">
        <v>763491.7</v>
      </c>
      <c r="E20" s="21"/>
    </row>
    <row r="21" spans="2:5" x14ac:dyDescent="0.25">
      <c r="B21" s="29" t="s">
        <v>18</v>
      </c>
      <c r="C21" s="18">
        <v>1695986</v>
      </c>
      <c r="D21" s="18">
        <v>1175986</v>
      </c>
      <c r="E21" s="21"/>
    </row>
    <row r="22" spans="2:5" x14ac:dyDescent="0.25">
      <c r="B22" s="29" t="s">
        <v>19</v>
      </c>
      <c r="C22" s="18">
        <v>40000</v>
      </c>
      <c r="D22" s="18">
        <v>40000</v>
      </c>
      <c r="E22" s="21"/>
    </row>
    <row r="23" spans="2:5" x14ac:dyDescent="0.25">
      <c r="B23" s="29" t="s">
        <v>20</v>
      </c>
      <c r="C23" s="18">
        <v>4525156</v>
      </c>
      <c r="D23" s="18">
        <v>4525156</v>
      </c>
    </row>
    <row r="24" spans="2:5" x14ac:dyDescent="0.25">
      <c r="B24" s="29" t="s">
        <v>21</v>
      </c>
      <c r="C24" s="18">
        <v>7100000</v>
      </c>
      <c r="D24" s="18">
        <v>6924000</v>
      </c>
    </row>
    <row r="25" spans="2:5" x14ac:dyDescent="0.25">
      <c r="B25" s="29" t="s">
        <v>22</v>
      </c>
      <c r="C25" s="18">
        <v>4736800</v>
      </c>
      <c r="D25" s="18">
        <v>7804443.3600000003</v>
      </c>
    </row>
    <row r="26" spans="2:5" x14ac:dyDescent="0.25">
      <c r="B26" s="29" t="s">
        <v>23</v>
      </c>
      <c r="C26" s="18">
        <v>3557075</v>
      </c>
      <c r="D26" s="18">
        <v>6121375</v>
      </c>
    </row>
    <row r="27" spans="2:5" x14ac:dyDescent="0.25">
      <c r="B27" s="29" t="s">
        <v>24</v>
      </c>
      <c r="C27" s="18">
        <v>1677220</v>
      </c>
      <c r="D27" s="18">
        <v>1677220</v>
      </c>
    </row>
    <row r="28" spans="2:5" s="25" customFormat="1" x14ac:dyDescent="0.25">
      <c r="B28" s="26" t="s">
        <v>25</v>
      </c>
      <c r="C28" s="27">
        <f>SUM(C29:C37)</f>
        <v>14845872</v>
      </c>
      <c r="D28" s="27">
        <f>SUM(D29:D37)</f>
        <v>16035736.649999999</v>
      </c>
    </row>
    <row r="29" spans="2:5" x14ac:dyDescent="0.25">
      <c r="B29" s="29" t="s">
        <v>26</v>
      </c>
      <c r="C29" s="18">
        <v>3933200</v>
      </c>
      <c r="D29" s="18">
        <v>4034501.71</v>
      </c>
    </row>
    <row r="30" spans="2:5" x14ac:dyDescent="0.25">
      <c r="B30" s="29" t="s">
        <v>27</v>
      </c>
      <c r="C30" s="18">
        <v>651650</v>
      </c>
      <c r="D30" s="18">
        <v>1282239.47</v>
      </c>
    </row>
    <row r="31" spans="2:5" x14ac:dyDescent="0.25">
      <c r="B31" s="29" t="s">
        <v>28</v>
      </c>
      <c r="C31" s="18">
        <v>565565</v>
      </c>
      <c r="D31" s="18">
        <v>565565</v>
      </c>
    </row>
    <row r="32" spans="2:5" x14ac:dyDescent="0.25">
      <c r="B32" s="29" t="s">
        <v>29</v>
      </c>
      <c r="C32" s="18">
        <v>171010</v>
      </c>
      <c r="D32" s="18">
        <v>170940</v>
      </c>
    </row>
    <row r="33" spans="2:4" x14ac:dyDescent="0.25">
      <c r="B33" s="29" t="s">
        <v>30</v>
      </c>
      <c r="C33" s="18">
        <v>1042400</v>
      </c>
      <c r="D33" s="18">
        <v>666834</v>
      </c>
    </row>
    <row r="34" spans="2:4" x14ac:dyDescent="0.25">
      <c r="B34" s="29" t="s">
        <v>31</v>
      </c>
      <c r="C34" s="18">
        <v>304660</v>
      </c>
      <c r="D34" s="18">
        <v>330260.02</v>
      </c>
    </row>
    <row r="35" spans="2:4" x14ac:dyDescent="0.25">
      <c r="B35" s="29" t="s">
        <v>32</v>
      </c>
      <c r="C35" s="18">
        <v>4990090</v>
      </c>
      <c r="D35" s="18">
        <v>5289772.5999999996</v>
      </c>
    </row>
    <row r="36" spans="2:4" x14ac:dyDescent="0.25">
      <c r="B36" s="29" t="s">
        <v>33</v>
      </c>
      <c r="C36" s="18">
        <v>0</v>
      </c>
      <c r="D36" s="18">
        <v>0</v>
      </c>
    </row>
    <row r="37" spans="2:4" x14ac:dyDescent="0.25">
      <c r="B37" s="29" t="s">
        <v>34</v>
      </c>
      <c r="C37" s="18">
        <v>3187297</v>
      </c>
      <c r="D37" s="18">
        <v>3695623.85</v>
      </c>
    </row>
    <row r="38" spans="2:4" s="25" customFormat="1" x14ac:dyDescent="0.25">
      <c r="B38" s="26" t="s">
        <v>35</v>
      </c>
      <c r="C38" s="27">
        <f>SUM(C39:C46)</f>
        <v>0</v>
      </c>
      <c r="D38" s="27">
        <v>0</v>
      </c>
    </row>
    <row r="39" spans="2:4" x14ac:dyDescent="0.25">
      <c r="B39" s="29" t="s">
        <v>36</v>
      </c>
      <c r="C39" s="18">
        <v>0</v>
      </c>
      <c r="D39" s="18">
        <v>0</v>
      </c>
    </row>
    <row r="40" spans="2:4" x14ac:dyDescent="0.25">
      <c r="B40" s="29" t="s">
        <v>37</v>
      </c>
      <c r="C40" s="18">
        <v>0</v>
      </c>
      <c r="D40" s="18">
        <v>0</v>
      </c>
    </row>
    <row r="41" spans="2:4" x14ac:dyDescent="0.25">
      <c r="B41" s="29" t="s">
        <v>38</v>
      </c>
      <c r="C41" s="18">
        <v>0</v>
      </c>
      <c r="D41" s="18">
        <v>0</v>
      </c>
    </row>
    <row r="42" spans="2:4" x14ac:dyDescent="0.25">
      <c r="B42" s="29" t="s">
        <v>39</v>
      </c>
      <c r="C42" s="18">
        <v>0</v>
      </c>
      <c r="D42" s="18">
        <v>0</v>
      </c>
    </row>
    <row r="43" spans="2:4" x14ac:dyDescent="0.25">
      <c r="B43" s="29" t="s">
        <v>40</v>
      </c>
      <c r="C43" s="18">
        <v>0</v>
      </c>
      <c r="D43" s="18">
        <v>0</v>
      </c>
    </row>
    <row r="44" spans="2:4" x14ac:dyDescent="0.25">
      <c r="B44" s="29" t="s">
        <v>41</v>
      </c>
      <c r="C44" s="18">
        <v>0</v>
      </c>
      <c r="D44" s="18">
        <v>0</v>
      </c>
    </row>
    <row r="45" spans="2:4" x14ac:dyDescent="0.25">
      <c r="B45" s="29" t="s">
        <v>42</v>
      </c>
      <c r="C45" s="18">
        <v>0</v>
      </c>
      <c r="D45" s="18">
        <v>0</v>
      </c>
    </row>
    <row r="46" spans="2:4" x14ac:dyDescent="0.25">
      <c r="B46" s="29" t="s">
        <v>43</v>
      </c>
      <c r="C46" s="18">
        <v>0</v>
      </c>
      <c r="D46" s="18">
        <v>0</v>
      </c>
    </row>
    <row r="47" spans="2:4" s="25" customFormat="1" x14ac:dyDescent="0.25">
      <c r="B47" s="26" t="s">
        <v>44</v>
      </c>
      <c r="C47" s="27">
        <f>SUM(C48:C53)</f>
        <v>0</v>
      </c>
      <c r="D47" s="27">
        <f>SUM(D48:D53)</f>
        <v>0</v>
      </c>
    </row>
    <row r="48" spans="2:4" x14ac:dyDescent="0.25">
      <c r="B48" s="29" t="s">
        <v>45</v>
      </c>
      <c r="C48" s="18">
        <v>0</v>
      </c>
      <c r="D48" s="18">
        <v>0</v>
      </c>
    </row>
    <row r="49" spans="2:4" x14ac:dyDescent="0.25">
      <c r="B49" s="29" t="s">
        <v>46</v>
      </c>
      <c r="C49" s="18">
        <v>0</v>
      </c>
      <c r="D49" s="18">
        <v>0</v>
      </c>
    </row>
    <row r="50" spans="2:4" x14ac:dyDescent="0.25">
      <c r="B50" s="29" t="s">
        <v>47</v>
      </c>
      <c r="C50" s="18">
        <v>0</v>
      </c>
      <c r="D50" s="18">
        <v>0</v>
      </c>
    </row>
    <row r="51" spans="2:4" x14ac:dyDescent="0.25">
      <c r="B51" s="29" t="s">
        <v>48</v>
      </c>
      <c r="C51" s="18">
        <v>0</v>
      </c>
      <c r="D51" s="18">
        <v>0</v>
      </c>
    </row>
    <row r="52" spans="2:4" x14ac:dyDescent="0.25">
      <c r="B52" s="29" t="s">
        <v>49</v>
      </c>
      <c r="C52" s="18">
        <v>0</v>
      </c>
      <c r="D52" s="18">
        <v>0</v>
      </c>
    </row>
    <row r="53" spans="2:4" x14ac:dyDescent="0.25">
      <c r="B53" s="29" t="s">
        <v>50</v>
      </c>
      <c r="C53" s="18">
        <v>0</v>
      </c>
      <c r="D53" s="18">
        <v>0</v>
      </c>
    </row>
    <row r="54" spans="2:4" s="25" customFormat="1" x14ac:dyDescent="0.25">
      <c r="B54" s="26" t="s">
        <v>51</v>
      </c>
      <c r="C54" s="27">
        <f>SUM(C55:C63)</f>
        <v>5884770</v>
      </c>
      <c r="D54" s="27">
        <f>SUM(D55:D63)</f>
        <v>17063570</v>
      </c>
    </row>
    <row r="55" spans="2:4" x14ac:dyDescent="0.25">
      <c r="B55" s="29" t="s">
        <v>52</v>
      </c>
      <c r="C55" s="18">
        <v>2502965</v>
      </c>
      <c r="D55" s="18">
        <v>3052965</v>
      </c>
    </row>
    <row r="56" spans="2:4" x14ac:dyDescent="0.25">
      <c r="B56" s="29" t="s">
        <v>53</v>
      </c>
      <c r="C56" s="18">
        <v>0</v>
      </c>
      <c r="D56" s="18">
        <v>1500000</v>
      </c>
    </row>
    <row r="57" spans="2:4" x14ac:dyDescent="0.25">
      <c r="B57" s="29" t="s">
        <v>54</v>
      </c>
      <c r="C57" s="18">
        <v>400000</v>
      </c>
      <c r="D57" s="18">
        <v>100000</v>
      </c>
    </row>
    <row r="58" spans="2:4" x14ac:dyDescent="0.25">
      <c r="B58" s="29" t="s">
        <v>55</v>
      </c>
      <c r="C58" s="18">
        <v>0</v>
      </c>
      <c r="D58" s="18">
        <v>6000000</v>
      </c>
    </row>
    <row r="59" spans="2:4" x14ac:dyDescent="0.25">
      <c r="B59" s="29" t="s">
        <v>56</v>
      </c>
      <c r="C59" s="18">
        <v>1846355</v>
      </c>
      <c r="D59" s="18">
        <v>4741355</v>
      </c>
    </row>
    <row r="60" spans="2:4" x14ac:dyDescent="0.25">
      <c r="B60" s="29" t="s">
        <v>57</v>
      </c>
      <c r="C60" s="18">
        <v>155000</v>
      </c>
      <c r="D60" s="18">
        <v>855000</v>
      </c>
    </row>
    <row r="61" spans="2:4" x14ac:dyDescent="0.25">
      <c r="B61" s="29" t="s">
        <v>58</v>
      </c>
      <c r="C61" s="18">
        <v>315000</v>
      </c>
      <c r="D61" s="18">
        <v>298800</v>
      </c>
    </row>
    <row r="62" spans="2:4" x14ac:dyDescent="0.25">
      <c r="B62" s="29" t="s">
        <v>59</v>
      </c>
      <c r="C62" s="18">
        <v>515450</v>
      </c>
      <c r="D62" s="18">
        <v>515450</v>
      </c>
    </row>
    <row r="63" spans="2:4" x14ac:dyDescent="0.25">
      <c r="B63" s="29" t="s">
        <v>60</v>
      </c>
      <c r="C63" s="18">
        <v>150000</v>
      </c>
      <c r="D63" s="18">
        <v>0</v>
      </c>
    </row>
    <row r="64" spans="2:4" s="25" customFormat="1" x14ac:dyDescent="0.25">
      <c r="B64" s="26" t="s">
        <v>61</v>
      </c>
      <c r="C64" s="27">
        <f>SUM(C65:C68)</f>
        <v>0</v>
      </c>
      <c r="D64" s="27">
        <f>SUM(D65:D68)</f>
        <v>0</v>
      </c>
    </row>
    <row r="65" spans="2:4" x14ac:dyDescent="0.25">
      <c r="B65" s="29" t="s">
        <v>62</v>
      </c>
      <c r="C65" s="18">
        <v>0</v>
      </c>
      <c r="D65" s="18">
        <v>0</v>
      </c>
    </row>
    <row r="66" spans="2:4" x14ac:dyDescent="0.25">
      <c r="B66" s="29" t="s">
        <v>63</v>
      </c>
      <c r="C66" s="18">
        <v>0</v>
      </c>
      <c r="D66" s="18">
        <v>0</v>
      </c>
    </row>
    <row r="67" spans="2:4" x14ac:dyDescent="0.25">
      <c r="B67" s="29" t="s">
        <v>64</v>
      </c>
      <c r="C67" s="18">
        <v>0</v>
      </c>
      <c r="D67" s="18">
        <v>0</v>
      </c>
    </row>
    <row r="68" spans="2:4" x14ac:dyDescent="0.25">
      <c r="B68" s="29" t="s">
        <v>65</v>
      </c>
      <c r="C68" s="18">
        <v>0</v>
      </c>
      <c r="D68" s="18">
        <v>0</v>
      </c>
    </row>
    <row r="69" spans="2:4" s="25" customFormat="1" x14ac:dyDescent="0.25">
      <c r="B69" s="26" t="s">
        <v>66</v>
      </c>
      <c r="C69" s="27">
        <f>SUM(C70:C71)</f>
        <v>0</v>
      </c>
      <c r="D69" s="27">
        <f>SUM(D70:D71)</f>
        <v>0</v>
      </c>
    </row>
    <row r="70" spans="2:4" x14ac:dyDescent="0.25">
      <c r="B70" s="29" t="s">
        <v>67</v>
      </c>
      <c r="C70" s="18">
        <v>0</v>
      </c>
      <c r="D70" s="18">
        <v>0</v>
      </c>
    </row>
    <row r="71" spans="2:4" x14ac:dyDescent="0.25">
      <c r="B71" s="29" t="s">
        <v>68</v>
      </c>
      <c r="C71" s="18">
        <v>0</v>
      </c>
      <c r="D71" s="18">
        <v>0</v>
      </c>
    </row>
    <row r="72" spans="2:4" s="25" customFormat="1" x14ac:dyDescent="0.25">
      <c r="B72" s="26" t="s">
        <v>69</v>
      </c>
      <c r="C72" s="27">
        <f>SUM(C73:C75)</f>
        <v>0</v>
      </c>
      <c r="D72" s="27">
        <f>SUM(D73:D75)</f>
        <v>0</v>
      </c>
    </row>
    <row r="73" spans="2:4" x14ac:dyDescent="0.25">
      <c r="B73" s="29" t="s">
        <v>70</v>
      </c>
      <c r="C73" s="18">
        <v>0</v>
      </c>
      <c r="D73" s="18">
        <v>0</v>
      </c>
    </row>
    <row r="74" spans="2:4" x14ac:dyDescent="0.25">
      <c r="B74" s="29" t="s">
        <v>71</v>
      </c>
      <c r="C74" s="18">
        <v>0</v>
      </c>
      <c r="D74" s="18">
        <v>0</v>
      </c>
    </row>
    <row r="75" spans="2:4" x14ac:dyDescent="0.25">
      <c r="B75" s="29" t="s">
        <v>72</v>
      </c>
      <c r="C75" s="18">
        <v>0</v>
      </c>
      <c r="D75" s="18">
        <v>0</v>
      </c>
    </row>
    <row r="76" spans="2:4" s="25" customFormat="1" x14ac:dyDescent="0.25">
      <c r="B76" s="23" t="s">
        <v>73</v>
      </c>
      <c r="C76" s="24">
        <f>C77+C80+C83</f>
        <v>0</v>
      </c>
      <c r="D76" s="24">
        <f>D77+D80+D83</f>
        <v>0</v>
      </c>
    </row>
    <row r="77" spans="2:4" s="25" customFormat="1" x14ac:dyDescent="0.25">
      <c r="B77" s="26" t="s">
        <v>74</v>
      </c>
      <c r="C77" s="27">
        <f>SUM(C78:C79)</f>
        <v>0</v>
      </c>
      <c r="D77" s="27">
        <f>SUM(D78:D79)</f>
        <v>0</v>
      </c>
    </row>
    <row r="78" spans="2:4" x14ac:dyDescent="0.25">
      <c r="B78" s="29" t="s">
        <v>75</v>
      </c>
      <c r="C78" s="18">
        <v>0</v>
      </c>
      <c r="D78" s="18">
        <v>0</v>
      </c>
    </row>
    <row r="79" spans="2:4" x14ac:dyDescent="0.25">
      <c r="B79" s="29" t="s">
        <v>76</v>
      </c>
      <c r="C79" s="18">
        <v>0</v>
      </c>
      <c r="D79" s="18">
        <v>0</v>
      </c>
    </row>
    <row r="80" spans="2:4" s="25" customFormat="1" x14ac:dyDescent="0.25">
      <c r="B80" s="26" t="s">
        <v>77</v>
      </c>
      <c r="C80" s="27">
        <f>SUM(C81:C82)</f>
        <v>0</v>
      </c>
      <c r="D80" s="27">
        <f>SUM(D81:D82)</f>
        <v>0</v>
      </c>
    </row>
    <row r="81" spans="2:4" x14ac:dyDescent="0.25">
      <c r="B81" s="29" t="s">
        <v>78</v>
      </c>
      <c r="C81" s="18">
        <v>0</v>
      </c>
      <c r="D81" s="18">
        <v>0</v>
      </c>
    </row>
    <row r="82" spans="2:4" x14ac:dyDescent="0.25">
      <c r="B82" s="29" t="s">
        <v>79</v>
      </c>
      <c r="C82" s="18">
        <v>0</v>
      </c>
      <c r="D82" s="18">
        <v>0</v>
      </c>
    </row>
    <row r="83" spans="2:4" s="25" customFormat="1" x14ac:dyDescent="0.25">
      <c r="B83" s="26" t="s">
        <v>80</v>
      </c>
      <c r="C83" s="27">
        <f>SUM(C84)</f>
        <v>0</v>
      </c>
      <c r="D83" s="27">
        <f>SUM(D84)</f>
        <v>0</v>
      </c>
    </row>
    <row r="84" spans="2:4" x14ac:dyDescent="0.25">
      <c r="B84" s="29" t="s">
        <v>81</v>
      </c>
      <c r="C84" s="18">
        <v>0</v>
      </c>
      <c r="D84" s="18">
        <v>0</v>
      </c>
    </row>
    <row r="85" spans="2:4" x14ac:dyDescent="0.25">
      <c r="B85" s="30" t="s">
        <v>82</v>
      </c>
      <c r="C85" s="31">
        <f>C11+C76</f>
        <v>331967148</v>
      </c>
      <c r="D85" s="31">
        <f>D11+D76</f>
        <v>373636149.70999998</v>
      </c>
    </row>
    <row r="90" spans="2:4" ht="15.75" thickBot="1" x14ac:dyDescent="0.3"/>
    <row r="91" spans="2:4" ht="26.25" customHeight="1" thickBot="1" x14ac:dyDescent="0.3">
      <c r="B91" s="32" t="s">
        <v>83</v>
      </c>
    </row>
    <row r="92" spans="2:4" ht="33.75" customHeight="1" thickBot="1" x14ac:dyDescent="0.3">
      <c r="B92" s="33" t="s">
        <v>84</v>
      </c>
    </row>
    <row r="93" spans="2:4" ht="45.75" thickBot="1" x14ac:dyDescent="0.3">
      <c r="B93" s="34" t="s">
        <v>85</v>
      </c>
    </row>
  </sheetData>
  <mergeCells count="8">
    <mergeCell ref="B3:D3"/>
    <mergeCell ref="B4:D4"/>
    <mergeCell ref="B5:D5"/>
    <mergeCell ref="B6:D6"/>
    <mergeCell ref="B7:D7"/>
    <mergeCell ref="B9:B10"/>
    <mergeCell ref="C9:C10"/>
    <mergeCell ref="D9:D10"/>
  </mergeCells>
  <pageMargins left="0.2" right="0.2" top="0.75" bottom="0.75" header="0.3" footer="0.3"/>
  <pageSetup scale="65" orientation="portrait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2023-11-20T14:51:01Z</dcterms:created>
  <dcterms:modified xsi:type="dcterms:W3CDTF">2023-11-20T14:51:13Z</dcterms:modified>
</cp:coreProperties>
</file>