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dina\Desktop\2023\NOMINAS PARA TRANSPARENCIA A PARTIR DE AGOSTO 2023SAA\TRANSPARENCIA MES SEPTIEMBRE 2023\"/>
    </mc:Choice>
  </mc:AlternateContent>
  <bookViews>
    <workbookView xWindow="0" yWindow="0" windowWidth="20490" windowHeight="7320"/>
  </bookViews>
  <sheets>
    <sheet name="Tramite de pension" sheetId="1" r:id="rId1"/>
  </sheets>
  <definedNames>
    <definedName name="_xlnm.Print_Area" localSheetId="0">'Tramite de pension'!$A$1:$M$26</definedName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5" i="1"/>
  <c r="L7" i="1" l="1"/>
  <c r="K7" i="1"/>
  <c r="J7" i="1"/>
  <c r="G7" i="1"/>
  <c r="F7" i="1"/>
  <c r="J17" i="1" l="1"/>
  <c r="K13" i="1"/>
  <c r="L13" i="1" s="1"/>
  <c r="K12" i="1" l="1"/>
  <c r="L12" i="1" s="1"/>
  <c r="K11" i="1"/>
  <c r="L11" i="1" s="1"/>
  <c r="K6" i="1"/>
  <c r="L6" i="1" s="1"/>
  <c r="H17" i="1" l="1"/>
  <c r="I17" i="1"/>
  <c r="G17" i="1"/>
  <c r="F17" i="1"/>
  <c r="E17" i="1" l="1"/>
  <c r="K5" i="1"/>
  <c r="L5" i="1" s="1"/>
  <c r="K16" i="1" l="1"/>
  <c r="L16" i="1" s="1"/>
  <c r="L17" i="1" s="1"/>
  <c r="K17" i="1" l="1"/>
</calcChain>
</file>

<file path=xl/sharedStrings.xml><?xml version="1.0" encoding="utf-8"?>
<sst xmlns="http://schemas.openxmlformats.org/spreadsheetml/2006/main" count="74" uniqueCount="45">
  <si>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</si>
  <si>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</si>
  <si>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</si>
  <si>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</si>
  <si>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</si>
  <si>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</si>
  <si>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</si>
  <si>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</si>
  <si>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</si>
  <si>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</si>
  <si>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</si>
  <si>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</si>
  <si>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INVESTIGADOR ASOCIADO</t>
  </si>
  <si>
    <t>VICTOR MANUEL JOSE FLORENTINO</t>
  </si>
  <si>
    <t>SUB ENCARGADO</t>
  </si>
  <si>
    <t>CONSERJE</t>
  </si>
  <si>
    <t>RAMON FERREIRA</t>
  </si>
  <si>
    <t>DIGNORA REYES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</si>
  <si>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</si>
  <si>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</si>
  <si>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</si>
  <si>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</si>
  <si>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</si>
  <si>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</si>
  <si>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</si>
  <si>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</si>
  <si>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</si>
  <si>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</si>
  <si>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</si>
  <si>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</si>
  <si>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</si>
  <si>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</si>
  <si>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</si>
  <si>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</si>
  <si>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</si>
  <si>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</si>
  <si>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</si>
  <si>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 xml:space="preserve"> Eladio Arnaud Santana, Ph.D.</t>
  </si>
  <si>
    <t>FAUSTO ANTONIO DE CASTRO</t>
  </si>
  <si>
    <t>SECRETARIA</t>
  </si>
  <si>
    <t>PERICLES FELIZ SEGURA</t>
  </si>
  <si>
    <t xml:space="preserve">RAFAEL ANTONIO FIGUEREO FELIZ </t>
  </si>
  <si>
    <t>BENITO ARIAS SUAZO</t>
  </si>
  <si>
    <t>GREGORIO GARCIA</t>
  </si>
  <si>
    <t>NÓMINA DE EMPLEADOS TRÁMITE PENSIÓN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</si>
</sst>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5" applyNumberFormat="0" applyFont="0" applyAlignment="0" applyProtection="0"/>
  </cellStyleXfs>
  <cellXfs count="48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0" fontId="3" fillId="0" borderId="4" xfId="0" applyFont="1" applyBorder="1"/>
    <xf numFmtId="4" fontId="3" fillId="0" borderId="4" xfId="0" applyNumberFormat="1" applyFont="1" applyBorder="1"/>
    <xf numFmtId="0" fontId="4" fillId="0" borderId="4" xfId="0" applyFont="1" applyBorder="1"/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0" fillId="0" borderId="0" xfId="0" applyFont="1" applyBorder="1"/>
    <xf numFmtId="0" fontId="3" fillId="0" borderId="7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0" xfId="0" applyFont="1" applyFill="1"/>
    <xf numFmtId="0" fontId="3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3" fillId="4" borderId="3" xfId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D19" sqref="D19"/>
    </sheetView>
  </sheetViews>
  <sheetFormatPr baseColWidth="10" defaultRowHeight="15" x14ac:dyDescent="0.25"/>
  <cols>
    <col min="1" max="1" width="7.140625" customWidth="1"/>
    <col min="2" max="2" width="35.28515625" customWidth="1"/>
    <col min="3" max="3" width="33.5703125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3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x14ac:dyDescent="0.25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45" customFormat="1" ht="12.75" x14ac:dyDescent="0.2">
      <c r="A3" s="45" t="s">
        <v>35</v>
      </c>
      <c r="B3" s="46" t="s">
        <v>0</v>
      </c>
      <c r="C3" s="46" t="s">
        <v>1</v>
      </c>
      <c r="D3" s="46" t="s">
        <v>32</v>
      </c>
      <c r="E3" s="46" t="s">
        <v>2</v>
      </c>
      <c r="F3" s="46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6" t="s">
        <v>34</v>
      </c>
    </row>
    <row r="4" spans="1:13" s="3" customFormat="1" ht="15" customHeight="1" x14ac:dyDescent="0.2">
      <c r="A4" s="4">
        <v>1</v>
      </c>
      <c r="B4" s="1" t="s">
        <v>10</v>
      </c>
      <c r="C4" s="1" t="s">
        <v>11</v>
      </c>
      <c r="D4" s="1" t="s">
        <v>33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4" t="s">
        <v>24</v>
      </c>
    </row>
    <row r="5" spans="1:13" s="3" customFormat="1" ht="15" customHeight="1" x14ac:dyDescent="0.2">
      <c r="A5" s="4">
        <f>+A4+1</f>
        <v>2</v>
      </c>
      <c r="B5" s="1" t="s">
        <v>36</v>
      </c>
      <c r="C5" s="1" t="s">
        <v>12</v>
      </c>
      <c r="D5" s="1" t="s">
        <v>33</v>
      </c>
      <c r="E5" s="2">
        <v>85000</v>
      </c>
      <c r="F5" s="2">
        <v>85000</v>
      </c>
      <c r="G5" s="2">
        <v>2439.5</v>
      </c>
      <c r="H5" s="2">
        <v>8576.99</v>
      </c>
      <c r="I5" s="2">
        <v>2584</v>
      </c>
      <c r="J5" s="1">
        <v>117.77</v>
      </c>
      <c r="K5" s="2">
        <f>+J5+I5+H5+G5</f>
        <v>13718.26</v>
      </c>
      <c r="L5" s="2">
        <f>+E5-K5</f>
        <v>71281.740000000005</v>
      </c>
      <c r="M5" s="4" t="s">
        <v>24</v>
      </c>
    </row>
    <row r="6" spans="1:13" s="3" customFormat="1" ht="15" customHeight="1" x14ac:dyDescent="0.2">
      <c r="A6" s="4">
        <f t="shared" ref="A6:A16" si="0">+A5+1</f>
        <v>3</v>
      </c>
      <c r="B6" s="1" t="s">
        <v>38</v>
      </c>
      <c r="C6" s="1" t="s">
        <v>39</v>
      </c>
      <c r="D6" s="1" t="s">
        <v>33</v>
      </c>
      <c r="E6" s="2">
        <v>11520.3</v>
      </c>
      <c r="F6" s="2">
        <v>11520.3</v>
      </c>
      <c r="G6" s="2">
        <v>330.63</v>
      </c>
      <c r="H6" s="1">
        <v>0</v>
      </c>
      <c r="I6" s="2">
        <v>350.22</v>
      </c>
      <c r="J6" s="2">
        <v>5197.6899999999996</v>
      </c>
      <c r="K6" s="2">
        <f>+J6+I6+G6</f>
        <v>5878.54</v>
      </c>
      <c r="L6" s="2">
        <f>+E6-K6</f>
        <v>5641.7599999999993</v>
      </c>
      <c r="M6" s="4" t="s">
        <v>24</v>
      </c>
    </row>
    <row r="7" spans="1:13" s="44" customFormat="1" ht="15" customHeight="1" x14ac:dyDescent="0.2">
      <c r="A7" s="41">
        <f t="shared" si="0"/>
        <v>4</v>
      </c>
      <c r="B7" s="42" t="s">
        <v>43</v>
      </c>
      <c r="C7" s="42" t="s">
        <v>11</v>
      </c>
      <c r="D7" s="42" t="s">
        <v>33</v>
      </c>
      <c r="E7" s="43">
        <v>95000</v>
      </c>
      <c r="F7" s="43">
        <f>+E7</f>
        <v>95000</v>
      </c>
      <c r="G7" s="43">
        <f>+E7*2.87%</f>
        <v>2726.5</v>
      </c>
      <c r="H7" s="42">
        <v>10929.24</v>
      </c>
      <c r="I7" s="43">
        <v>2888</v>
      </c>
      <c r="J7" s="43">
        <f>100+46.61+4788.81</f>
        <v>4935.42</v>
      </c>
      <c r="K7" s="43">
        <f>+J7+I7+H7+G7</f>
        <v>21479.16</v>
      </c>
      <c r="L7" s="43">
        <f>+E7-K7</f>
        <v>73520.84</v>
      </c>
      <c r="M7" s="41" t="s">
        <v>24</v>
      </c>
    </row>
    <row r="8" spans="1:13" s="3" customFormat="1" ht="15" customHeight="1" x14ac:dyDescent="0.2">
      <c r="A8" s="4">
        <f t="shared" si="0"/>
        <v>5</v>
      </c>
      <c r="B8" s="1" t="s">
        <v>13</v>
      </c>
      <c r="C8" s="1" t="s">
        <v>14</v>
      </c>
      <c r="D8" s="1" t="s">
        <v>33</v>
      </c>
      <c r="E8" s="2">
        <v>18290.79</v>
      </c>
      <c r="F8" s="2">
        <v>18290.79</v>
      </c>
      <c r="G8" s="1">
        <v>524.95000000000005</v>
      </c>
      <c r="H8" s="1">
        <v>0</v>
      </c>
      <c r="I8" s="1">
        <v>556.04</v>
      </c>
      <c r="J8" s="2">
        <v>3116.82</v>
      </c>
      <c r="K8" s="2">
        <v>4197.8100000000004</v>
      </c>
      <c r="L8" s="2">
        <v>14092.98</v>
      </c>
      <c r="M8" s="4" t="s">
        <v>24</v>
      </c>
    </row>
    <row r="9" spans="1:13" s="3" customFormat="1" ht="15" customHeight="1" x14ac:dyDescent="0.2">
      <c r="A9" s="4">
        <f t="shared" si="0"/>
        <v>6</v>
      </c>
      <c r="B9" s="1" t="s">
        <v>16</v>
      </c>
      <c r="C9" s="1" t="s">
        <v>14</v>
      </c>
      <c r="D9" s="1" t="s">
        <v>33</v>
      </c>
      <c r="E9" s="2">
        <v>21525</v>
      </c>
      <c r="F9" s="2">
        <v>21525</v>
      </c>
      <c r="G9" s="1">
        <v>617.77</v>
      </c>
      <c r="H9" s="1">
        <v>0</v>
      </c>
      <c r="I9" s="1">
        <v>654.36</v>
      </c>
      <c r="J9" s="1">
        <v>119.51</v>
      </c>
      <c r="K9" s="2">
        <v>1391.64</v>
      </c>
      <c r="L9" s="2">
        <v>20133.36</v>
      </c>
      <c r="M9" s="4" t="s">
        <v>24</v>
      </c>
    </row>
    <row r="10" spans="1:13" s="3" customFormat="1" ht="15" customHeight="1" x14ac:dyDescent="0.2">
      <c r="A10" s="4">
        <f t="shared" si="0"/>
        <v>7</v>
      </c>
      <c r="B10" s="1" t="s">
        <v>17</v>
      </c>
      <c r="C10" s="1" t="s">
        <v>15</v>
      </c>
      <c r="D10" s="1" t="s">
        <v>33</v>
      </c>
      <c r="E10" s="2">
        <v>10000</v>
      </c>
      <c r="F10" s="2">
        <v>10000</v>
      </c>
      <c r="G10" s="1">
        <v>287</v>
      </c>
      <c r="H10" s="1">
        <v>0</v>
      </c>
      <c r="I10" s="1">
        <v>304</v>
      </c>
      <c r="J10" s="1">
        <v>342.38</v>
      </c>
      <c r="K10" s="1">
        <v>933.38</v>
      </c>
      <c r="L10" s="2">
        <v>9066.6200000000008</v>
      </c>
      <c r="M10" s="4" t="s">
        <v>25</v>
      </c>
    </row>
    <row r="11" spans="1:13" s="3" customFormat="1" ht="15" customHeight="1" x14ac:dyDescent="0.2">
      <c r="A11" s="4">
        <f t="shared" si="0"/>
        <v>8</v>
      </c>
      <c r="B11" s="1" t="s">
        <v>40</v>
      </c>
      <c r="C11" s="1" t="s">
        <v>18</v>
      </c>
      <c r="D11" s="1" t="s">
        <v>33</v>
      </c>
      <c r="E11" s="2">
        <v>10000</v>
      </c>
      <c r="F11" s="2">
        <v>10000</v>
      </c>
      <c r="G11" s="2">
        <v>287</v>
      </c>
      <c r="H11" s="1">
        <v>0</v>
      </c>
      <c r="I11" s="2">
        <v>304</v>
      </c>
      <c r="J11" s="2">
        <v>21.25</v>
      </c>
      <c r="K11" s="2">
        <f>+J11+I11+G11</f>
        <v>612.25</v>
      </c>
      <c r="L11" s="2">
        <f>+E11-K11</f>
        <v>9387.75</v>
      </c>
      <c r="M11" s="4" t="s">
        <v>24</v>
      </c>
    </row>
    <row r="12" spans="1:13" s="3" customFormat="1" ht="15" customHeight="1" x14ac:dyDescent="0.2">
      <c r="A12" s="4">
        <f t="shared" si="0"/>
        <v>9</v>
      </c>
      <c r="B12" s="1" t="s">
        <v>41</v>
      </c>
      <c r="C12" s="1" t="s">
        <v>18</v>
      </c>
      <c r="D12" s="1" t="s">
        <v>33</v>
      </c>
      <c r="E12" s="2">
        <v>10000</v>
      </c>
      <c r="F12" s="2">
        <v>10000</v>
      </c>
      <c r="G12" s="2">
        <v>287</v>
      </c>
      <c r="H12" s="1">
        <v>0</v>
      </c>
      <c r="I12" s="2">
        <v>304</v>
      </c>
      <c r="J12" s="2">
        <v>2430.67</v>
      </c>
      <c r="K12" s="2">
        <f>+J12+I12+G12</f>
        <v>3021.67</v>
      </c>
      <c r="L12" s="2">
        <f>+E12-K12</f>
        <v>6978.33</v>
      </c>
      <c r="M12" s="4" t="s">
        <v>24</v>
      </c>
    </row>
    <row r="13" spans="1:13" s="3" customFormat="1" ht="15" customHeight="1" x14ac:dyDescent="0.2">
      <c r="A13" s="4">
        <f t="shared" si="0"/>
        <v>10</v>
      </c>
      <c r="B13" s="1" t="s">
        <v>42</v>
      </c>
      <c r="C13" s="1" t="s">
        <v>18</v>
      </c>
      <c r="D13" s="1" t="s">
        <v>33</v>
      </c>
      <c r="E13" s="2">
        <v>10000</v>
      </c>
      <c r="F13" s="2">
        <v>10000</v>
      </c>
      <c r="G13" s="2">
        <v>287</v>
      </c>
      <c r="H13" s="1">
        <v>0</v>
      </c>
      <c r="I13" s="2">
        <v>304</v>
      </c>
      <c r="J13" s="2">
        <v>2421.5100000000002</v>
      </c>
      <c r="K13" s="2">
        <f>+J13+I13+G13</f>
        <v>3012.51</v>
      </c>
      <c r="L13" s="2">
        <f>+E13-K13</f>
        <v>6987.49</v>
      </c>
      <c r="M13" s="4" t="s">
        <v>24</v>
      </c>
    </row>
    <row r="14" spans="1:13" s="3" customFormat="1" ht="15" customHeight="1" x14ac:dyDescent="0.2">
      <c r="A14" s="4">
        <f t="shared" si="0"/>
        <v>11</v>
      </c>
      <c r="B14" s="1" t="s">
        <v>19</v>
      </c>
      <c r="C14" s="1" t="s">
        <v>18</v>
      </c>
      <c r="D14" s="1" t="s">
        <v>33</v>
      </c>
      <c r="E14" s="2">
        <v>10000</v>
      </c>
      <c r="F14" s="2">
        <v>10000</v>
      </c>
      <c r="G14" s="1">
        <v>287</v>
      </c>
      <c r="H14" s="1">
        <v>0</v>
      </c>
      <c r="I14" s="1">
        <v>304</v>
      </c>
      <c r="J14" s="1">
        <v>342.38</v>
      </c>
      <c r="K14" s="1">
        <v>933.38</v>
      </c>
      <c r="L14" s="2">
        <v>9066.6200000000008</v>
      </c>
      <c r="M14" s="4" t="s">
        <v>24</v>
      </c>
    </row>
    <row r="15" spans="1:13" s="3" customFormat="1" ht="15" customHeight="1" x14ac:dyDescent="0.2">
      <c r="A15" s="4">
        <f t="shared" si="0"/>
        <v>12</v>
      </c>
      <c r="B15" s="1" t="s">
        <v>20</v>
      </c>
      <c r="C15" s="1" t="s">
        <v>18</v>
      </c>
      <c r="D15" s="1" t="s">
        <v>33</v>
      </c>
      <c r="E15" s="2">
        <v>10000</v>
      </c>
      <c r="F15" s="2">
        <v>10000</v>
      </c>
      <c r="G15" s="1">
        <v>287</v>
      </c>
      <c r="H15" s="1">
        <v>0</v>
      </c>
      <c r="I15" s="1">
        <v>304</v>
      </c>
      <c r="J15" s="2">
        <v>1147.81</v>
      </c>
      <c r="K15" s="2">
        <v>1738.81</v>
      </c>
      <c r="L15" s="2">
        <v>8261.19</v>
      </c>
      <c r="M15" s="4" t="s">
        <v>24</v>
      </c>
    </row>
    <row r="16" spans="1:13" s="3" customFormat="1" ht="15" customHeight="1" x14ac:dyDescent="0.2">
      <c r="A16" s="4">
        <f t="shared" si="0"/>
        <v>13</v>
      </c>
      <c r="B16" s="37" t="s">
        <v>21</v>
      </c>
      <c r="C16" s="1" t="s">
        <v>22</v>
      </c>
      <c r="D16" s="1" t="s">
        <v>33</v>
      </c>
      <c r="E16" s="2">
        <v>35000</v>
      </c>
      <c r="F16" s="2">
        <v>35000</v>
      </c>
      <c r="G16" s="2">
        <v>1004.5</v>
      </c>
      <c r="H16" s="1">
        <v>0</v>
      </c>
      <c r="I16" s="2">
        <v>1064</v>
      </c>
      <c r="J16" s="2">
        <v>12947.24</v>
      </c>
      <c r="K16" s="2">
        <f>+J16+I16+G16</f>
        <v>15015.74</v>
      </c>
      <c r="L16" s="2">
        <f>+E16-K16</f>
        <v>19984.260000000002</v>
      </c>
      <c r="M16" s="4" t="s">
        <v>25</v>
      </c>
    </row>
    <row r="17" spans="1:13" s="3" customFormat="1" ht="15" customHeight="1" thickBot="1" x14ac:dyDescent="0.25">
      <c r="A17" s="4"/>
      <c r="B17" s="34"/>
      <c r="C17" s="9"/>
      <c r="D17" s="9" t="s">
        <v>26</v>
      </c>
      <c r="E17" s="10">
        <f t="shared" ref="E17:L17" si="1">SUM(E4:E16)</f>
        <v>411820.58999999997</v>
      </c>
      <c r="F17" s="10">
        <f t="shared" si="1"/>
        <v>411820.58999999997</v>
      </c>
      <c r="G17" s="10">
        <f t="shared" si="1"/>
        <v>11819.26</v>
      </c>
      <c r="H17" s="10">
        <f t="shared" si="1"/>
        <v>28197.189999999995</v>
      </c>
      <c r="I17" s="10">
        <f t="shared" si="1"/>
        <v>12519.350000000002</v>
      </c>
      <c r="J17" s="10">
        <f>SUM(J4:J16)</f>
        <v>42155.409999999996</v>
      </c>
      <c r="K17" s="10">
        <f t="shared" si="1"/>
        <v>94691.21</v>
      </c>
      <c r="L17" s="10">
        <f t="shared" si="1"/>
        <v>317129.38</v>
      </c>
      <c r="M17" s="11"/>
    </row>
    <row r="18" spans="1:13" s="3" customFormat="1" ht="15" customHeight="1" thickTop="1" x14ac:dyDescent="0.2">
      <c r="A18" s="35"/>
    </row>
    <row r="19" spans="1:13" s="3" customFormat="1" ht="15" customHeight="1" x14ac:dyDescent="0.2">
      <c r="A19" s="36"/>
    </row>
    <row r="20" spans="1:13" s="3" customFormat="1" ht="15.75" x14ac:dyDescent="0.25">
      <c r="A20" s="38"/>
      <c r="B20" s="13"/>
      <c r="D20" s="5"/>
      <c r="E20" s="5"/>
      <c r="I20" s="19"/>
      <c r="J20" s="28"/>
      <c r="K20" s="29"/>
      <c r="L20" s="29"/>
      <c r="M20" s="20"/>
    </row>
    <row r="21" spans="1:13" s="3" customFormat="1" ht="15.75" x14ac:dyDescent="0.25">
      <c r="A21" s="33"/>
      <c r="B21" s="5"/>
      <c r="C21" s="5"/>
      <c r="D21" s="5"/>
      <c r="E21" s="5"/>
      <c r="F21" s="5"/>
      <c r="G21" s="6"/>
      <c r="H21" s="6"/>
      <c r="I21" s="18"/>
      <c r="J21" s="5"/>
      <c r="K21" s="5"/>
      <c r="L21" s="5"/>
      <c r="M21" s="20"/>
    </row>
    <row r="22" spans="1:13" s="3" customFormat="1" ht="15.75" x14ac:dyDescent="0.25">
      <c r="B22" s="8"/>
      <c r="C22" s="5"/>
      <c r="D22" s="14"/>
      <c r="E22" s="14"/>
      <c r="F22" s="5"/>
      <c r="G22" s="6"/>
      <c r="H22" s="6"/>
      <c r="I22" s="18"/>
      <c r="J22" s="30"/>
      <c r="K22" s="31" t="s">
        <v>37</v>
      </c>
      <c r="L22" s="32"/>
      <c r="M22" s="32"/>
    </row>
    <row r="23" spans="1:13" s="3" customFormat="1" ht="15.75" x14ac:dyDescent="0.25">
      <c r="B23" s="21" t="s">
        <v>27</v>
      </c>
      <c r="C23"/>
      <c r="D23" s="12" t="s">
        <v>28</v>
      </c>
      <c r="E23" s="13"/>
      <c r="F23"/>
      <c r="G23" s="7"/>
      <c r="H23" s="7"/>
      <c r="I23" s="18"/>
      <c r="J23" s="22"/>
      <c r="K23" s="23" t="s">
        <v>31</v>
      </c>
      <c r="L23" s="20"/>
      <c r="M23" s="19"/>
    </row>
    <row r="24" spans="1:13" s="5" customFormat="1" ht="15.75" x14ac:dyDescent="0.25">
      <c r="A24" s="13"/>
      <c r="B24" s="26" t="s">
        <v>29</v>
      </c>
      <c r="C24" s="3"/>
      <c r="D24" s="6" t="s">
        <v>30</v>
      </c>
      <c r="F24" s="3"/>
      <c r="G24" s="3"/>
      <c r="H24" s="3"/>
      <c r="I24" s="3"/>
      <c r="J24" s="3"/>
      <c r="K24" s="3"/>
      <c r="L24" s="3"/>
      <c r="M24" s="3"/>
    </row>
    <row r="25" spans="1:13" s="5" customFormat="1" ht="15.75" x14ac:dyDescent="0.25">
      <c r="A25" s="25"/>
      <c r="B25" s="27"/>
      <c r="C25" s="3"/>
      <c r="D25" s="3"/>
      <c r="E25" s="3"/>
      <c r="F25" s="3"/>
      <c r="G25" s="3"/>
      <c r="H25" s="3"/>
      <c r="I25" s="16"/>
      <c r="J25" s="16"/>
      <c r="K25" s="16"/>
      <c r="L25" s="3"/>
      <c r="M25" s="3"/>
    </row>
    <row r="26" spans="1:13" ht="18.75" x14ac:dyDescent="0.3">
      <c r="A26" s="17"/>
      <c r="B26" s="26"/>
      <c r="C26" s="3"/>
      <c r="D26" s="3"/>
      <c r="E26" s="3"/>
      <c r="F26" s="3"/>
      <c r="G26" s="3"/>
      <c r="H26" s="3"/>
      <c r="I26" s="15"/>
      <c r="J26" s="12"/>
      <c r="K26" s="12"/>
      <c r="L26" s="3"/>
      <c r="M26" s="3"/>
    </row>
    <row r="27" spans="1:13" s="3" customFormat="1" ht="18.75" x14ac:dyDescent="0.25">
      <c r="A27" s="24"/>
      <c r="I27" s="5"/>
      <c r="J27" s="6"/>
      <c r="K27" s="6"/>
    </row>
    <row r="28" spans="1:13" s="3" customFormat="1" ht="12.75" x14ac:dyDescent="0.2"/>
    <row r="29" spans="1:13" s="3" customFormat="1" ht="12.75" x14ac:dyDescent="0.2"/>
    <row r="30" spans="1:13" s="3" customFormat="1" ht="12.75" x14ac:dyDescent="0.2"/>
    <row r="31" spans="1:13" s="3" customFormat="1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3" s="3" customFormat="1" x14ac:dyDescent="0.25">
      <c r="B32"/>
      <c r="C32"/>
      <c r="D32"/>
      <c r="E32"/>
      <c r="F32"/>
      <c r="G32"/>
      <c r="H32"/>
      <c r="I32"/>
      <c r="J32"/>
      <c r="K32"/>
      <c r="L32"/>
      <c r="M32"/>
    </row>
    <row r="33" spans="1:13" s="3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horizontalDpi="300" verticalDpi="300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Tramite de pension</vt:lpstr>
      <vt:lpstr>'Tramite de pension'!Área_de_impresión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2023-08-30T17:34:51Z</cp:lastPrinted>
  <dcterms:created xsi:type="dcterms:W3CDTF">2023-04-11T17:49:39Z</dcterms:created>
  <dcterms:modified xsi:type="dcterms:W3CDTF">2023-09-26T19:26:24Z</dcterms:modified>
</cp:coreProperties>
</file>